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7.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8.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10.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1.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C:\Users\ta.uehara\Desktop\"/>
    </mc:Choice>
  </mc:AlternateContent>
  <xr:revisionPtr revIDLastSave="0" documentId="13_ncr:1_{A52D408E-AB01-47E3-BBEA-0EC4D73943BF}" xr6:coauthVersionLast="36" xr6:coauthVersionMax="36" xr10:uidLastSave="{00000000-0000-0000-0000-000000000000}"/>
  <bookViews>
    <workbookView xWindow="0" yWindow="0" windowWidth="28800" windowHeight="11910" tabRatio="678" xr2:uid="{00000000-000D-0000-FFFF-FFFF00000000}"/>
  </bookViews>
  <sheets>
    <sheet name="【2ヵ月前】利用申込書" sheetId="5" r:id="rId1"/>
    <sheet name="【2ヵ月前】活動ﾌﾟﾛｸﾞﾗﾑ" sheetId="13" r:id="rId2"/>
    <sheet name="【2ヵ月前】食事・ｼｰﾂ等注文書" sheetId="31" r:id="rId3"/>
    <sheet name="(3泊以上のみ)【2ヵ月前】食事・ｼｰﾂ等注文書 (No2)" sheetId="32" r:id="rId4"/>
    <sheet name="【当日持参】利用団体名簿" sheetId="25" r:id="rId5"/>
    <sheet name="【当日持参】沢登り計画書" sheetId="21" r:id="rId6"/>
    <sheet name="【当日持参】登山計画書" sheetId="22" r:id="rId7"/>
    <sheet name="【当日持参】ｳｫｰｸﾗﾘｰ計画書" sheetId="23" r:id="rId8"/>
    <sheet name="【当日持参】ｵﾘﾝﾃｰﾘﾝｸﾞ計画書" sheetId="24" r:id="rId9"/>
    <sheet name="(記入例)利用申込書" sheetId="27" r:id="rId10"/>
    <sheet name="(記入例)活動ﾌﾟﾛｸﾞﾗﾑ" sheetId="29" r:id="rId11"/>
  </sheets>
  <definedNames>
    <definedName name="_xlnm.Print_Area" localSheetId="3">'(3泊以上のみ)【2ヵ月前】食事・ｼｰﾂ等注文書 (No2)'!$A$1:$U$101</definedName>
    <definedName name="_xlnm.Print_Area" localSheetId="10">'(記入例)活動ﾌﾟﾛｸﾞﾗﾑ'!$A$1:$AZ$85</definedName>
    <definedName name="_xlnm.Print_Area" localSheetId="9">'(記入例)利用申込書'!$A$1:$AY$92</definedName>
    <definedName name="_xlnm.Print_Area" localSheetId="1">【2ヵ月前】活動ﾌﾟﾛｸﾞﾗﾑ!$A$1:$AZ$51</definedName>
    <definedName name="_xlnm.Print_Area" localSheetId="2">【2ヵ月前】食事・ｼｰﾂ等注文書!$A$1:$U$100</definedName>
    <definedName name="_xlnm.Print_Area" localSheetId="0">【2ヵ月前】利用申込書!$A$1:$AY$92</definedName>
    <definedName name="_xlnm.Print_Area" localSheetId="7">【当日持参】ｳｫｰｸﾗﾘｰ計画書!$A$1:$O$35</definedName>
    <definedName name="_xlnm.Print_Area" localSheetId="8">【当日持参】ｵﾘﾝﾃｰﾘﾝｸﾞ計画書!$A$1:$O$37</definedName>
    <definedName name="_xlnm.Print_Area" localSheetId="5">【当日持参】沢登り計画書!$A$1:$O$35</definedName>
    <definedName name="_xlnm.Print_Area" localSheetId="6">【当日持参】登山計画書!$A$1:$O$37</definedName>
    <definedName name="_xlnm.Print_Area" localSheetId="4">【当日持参】利用団体名簿!$A$2:$S$36</definedName>
    <definedName name="_xlnm.Print_Titles" localSheetId="4">【当日持参】利用団体名簿!$8:$8</definedName>
  </definedNames>
  <calcPr calcId="191029"/>
</workbook>
</file>

<file path=xl/calcChain.xml><?xml version="1.0" encoding="utf-8"?>
<calcChain xmlns="http://schemas.openxmlformats.org/spreadsheetml/2006/main">
  <c r="AE29" i="31" l="1"/>
  <c r="X77" i="31"/>
  <c r="H38" i="32" l="1"/>
  <c r="H38" i="31"/>
  <c r="AX81" i="13"/>
  <c r="AX71" i="13"/>
  <c r="AX61" i="13"/>
  <c r="AD53" i="32" l="1"/>
  <c r="AE53" i="32"/>
  <c r="AF53" i="32"/>
  <c r="AG53" i="32"/>
  <c r="AH53" i="32"/>
  <c r="AI53" i="32"/>
  <c r="AJ53" i="32"/>
  <c r="AK53" i="32"/>
  <c r="AL53" i="32"/>
  <c r="AM53" i="32"/>
  <c r="AN53" i="32"/>
  <c r="AO53" i="32"/>
  <c r="AP53" i="32"/>
  <c r="AQ53" i="32"/>
  <c r="AR53" i="32"/>
  <c r="AS53" i="32"/>
  <c r="D61" i="32"/>
  <c r="X77" i="32"/>
  <c r="X78" i="32"/>
  <c r="AA87" i="32"/>
  <c r="AB87" i="32"/>
  <c r="AC87" i="32"/>
  <c r="AD87" i="32"/>
  <c r="AB100" i="32"/>
  <c r="AA100" i="32"/>
  <c r="Z100" i="32"/>
  <c r="S100" i="32"/>
  <c r="M100" i="32"/>
  <c r="G100" i="32"/>
  <c r="T99" i="32"/>
  <c r="AB96" i="32" s="1"/>
  <c r="N99" i="32"/>
  <c r="AB94" i="32" s="1"/>
  <c r="H99" i="32"/>
  <c r="AA92" i="32" s="1"/>
  <c r="AA96" i="32"/>
  <c r="T96" i="32"/>
  <c r="N96" i="32"/>
  <c r="H96" i="32"/>
  <c r="AA91" i="32" s="1"/>
  <c r="AB95" i="32"/>
  <c r="AA95" i="32"/>
  <c r="AA94" i="32"/>
  <c r="AB93" i="32"/>
  <c r="AA93" i="32"/>
  <c r="AB92" i="32"/>
  <c r="AB91" i="32"/>
  <c r="AS52" i="32"/>
  <c r="AR52" i="32"/>
  <c r="AP52" i="32"/>
  <c r="AO52" i="32"/>
  <c r="AN52" i="32"/>
  <c r="AM52" i="32"/>
  <c r="AL52" i="32"/>
  <c r="AK52" i="32"/>
  <c r="AJ52" i="32"/>
  <c r="AI52" i="32"/>
  <c r="AH52" i="32"/>
  <c r="AG52" i="32"/>
  <c r="AF52" i="32"/>
  <c r="AE52" i="32"/>
  <c r="AD52" i="32"/>
  <c r="AS51" i="32"/>
  <c r="AQ51" i="32"/>
  <c r="AP51" i="32"/>
  <c r="AO51" i="32"/>
  <c r="AN51" i="32"/>
  <c r="AM51" i="32"/>
  <c r="AL51" i="32"/>
  <c r="AK51" i="32"/>
  <c r="AJ51" i="32"/>
  <c r="AI51" i="32"/>
  <c r="AH51" i="32"/>
  <c r="AG51" i="32"/>
  <c r="AF51" i="32"/>
  <c r="AE51" i="32"/>
  <c r="AD51" i="32"/>
  <c r="AR50" i="32"/>
  <c r="AQ50" i="32"/>
  <c r="AP50" i="32"/>
  <c r="AO50" i="32"/>
  <c r="AN50" i="32"/>
  <c r="AM50" i="32"/>
  <c r="AL50" i="32"/>
  <c r="AK50" i="32"/>
  <c r="AJ50" i="32"/>
  <c r="AI50" i="32"/>
  <c r="AH50" i="32"/>
  <c r="AG50" i="32"/>
  <c r="AF50" i="32"/>
  <c r="AE50" i="32"/>
  <c r="AD50" i="32"/>
  <c r="S50" i="32"/>
  <c r="M50" i="32"/>
  <c r="G50" i="32"/>
  <c r="AR49" i="32"/>
  <c r="AQ49" i="32"/>
  <c r="AP49" i="32"/>
  <c r="AO49" i="32"/>
  <c r="AN49" i="32"/>
  <c r="AM49" i="32"/>
  <c r="AL49" i="32"/>
  <c r="AK49" i="32"/>
  <c r="AJ49" i="32"/>
  <c r="AI49" i="32"/>
  <c r="AH49" i="32"/>
  <c r="AG49" i="32"/>
  <c r="AF49" i="32"/>
  <c r="AF54" i="32" s="1"/>
  <c r="AE49" i="32"/>
  <c r="AD49" i="32"/>
  <c r="T49" i="32"/>
  <c r="N49" i="32"/>
  <c r="AR51" i="32" s="1"/>
  <c r="H49" i="32"/>
  <c r="AS49" i="32" s="1"/>
  <c r="AS48" i="32"/>
  <c r="AR48" i="32"/>
  <c r="AP48" i="32"/>
  <c r="AP54" i="32" s="1"/>
  <c r="AO48" i="32"/>
  <c r="AO54" i="32" s="1"/>
  <c r="AN48" i="32"/>
  <c r="AM48" i="32"/>
  <c r="AL48" i="32"/>
  <c r="AK48" i="32"/>
  <c r="AJ48" i="32"/>
  <c r="AI48" i="32"/>
  <c r="AH48" i="32"/>
  <c r="AH54" i="32" s="1"/>
  <c r="AG48" i="32"/>
  <c r="AG54" i="32" s="1"/>
  <c r="AF48" i="32"/>
  <c r="AE48" i="32"/>
  <c r="AD48" i="32"/>
  <c r="T46" i="32"/>
  <c r="AQ52" i="32" s="1"/>
  <c r="N46" i="32"/>
  <c r="AS50" i="32" s="1"/>
  <c r="H46" i="32"/>
  <c r="AQ48" i="32" s="1"/>
  <c r="AB43" i="32"/>
  <c r="AA43" i="32"/>
  <c r="Z43" i="32"/>
  <c r="AB42" i="32"/>
  <c r="AA42" i="32"/>
  <c r="Z42" i="32"/>
  <c r="AB41" i="32"/>
  <c r="AA41" i="32"/>
  <c r="Z41" i="32"/>
  <c r="AR40" i="32"/>
  <c r="AQ40" i="32"/>
  <c r="AP40" i="32"/>
  <c r="AO40" i="32"/>
  <c r="AN40" i="32"/>
  <c r="AM40" i="32"/>
  <c r="AL40" i="32"/>
  <c r="AK40" i="32"/>
  <c r="AJ40" i="32"/>
  <c r="AI40" i="32"/>
  <c r="AH40" i="32"/>
  <c r="AG40" i="32"/>
  <c r="AF40" i="32"/>
  <c r="AE40" i="32"/>
  <c r="AD40" i="32"/>
  <c r="AS39" i="32"/>
  <c r="AQ39" i="32"/>
  <c r="AP39" i="32"/>
  <c r="AO39" i="32"/>
  <c r="AN39" i="32"/>
  <c r="AM39" i="32"/>
  <c r="AL39" i="32"/>
  <c r="AK39" i="32"/>
  <c r="AJ39" i="32"/>
  <c r="AI39" i="32"/>
  <c r="AH39" i="32"/>
  <c r="AG39" i="32"/>
  <c r="AF39" i="32"/>
  <c r="AE39" i="32"/>
  <c r="AD39" i="32"/>
  <c r="S39" i="32"/>
  <c r="M39" i="32"/>
  <c r="G39" i="32"/>
  <c r="AS38" i="32"/>
  <c r="AR38" i="32"/>
  <c r="AP38" i="32"/>
  <c r="AO38" i="32"/>
  <c r="AN38" i="32"/>
  <c r="AM38" i="32"/>
  <c r="AL38" i="32"/>
  <c r="AK38" i="32"/>
  <c r="AJ38" i="32"/>
  <c r="AI38" i="32"/>
  <c r="AH38" i="32"/>
  <c r="AG38" i="32"/>
  <c r="AF38" i="32"/>
  <c r="AE38" i="32"/>
  <c r="AD38" i="32"/>
  <c r="T38" i="32"/>
  <c r="AS40" i="32" s="1"/>
  <c r="N38" i="32"/>
  <c r="AQ38" i="32" s="1"/>
  <c r="AR37" i="32"/>
  <c r="AQ37" i="32"/>
  <c r="AP37" i="32"/>
  <c r="AO37" i="32"/>
  <c r="AN37" i="32"/>
  <c r="AM37" i="32"/>
  <c r="AL37" i="32"/>
  <c r="AK37" i="32"/>
  <c r="AJ37" i="32"/>
  <c r="AI37" i="32"/>
  <c r="AH37" i="32"/>
  <c r="AG37" i="32"/>
  <c r="AF37" i="32"/>
  <c r="AE37" i="32"/>
  <c r="AD37" i="32"/>
  <c r="AS36" i="32"/>
  <c r="AR36" i="32"/>
  <c r="AQ36" i="32"/>
  <c r="AP36" i="32"/>
  <c r="AO36" i="32"/>
  <c r="AN36" i="32"/>
  <c r="AM36" i="32"/>
  <c r="AL36" i="32"/>
  <c r="AK36" i="32"/>
  <c r="AJ36" i="32"/>
  <c r="AI36" i="32"/>
  <c r="AH36" i="32"/>
  <c r="AG36" i="32"/>
  <c r="AF36" i="32"/>
  <c r="AE36" i="32"/>
  <c r="AD36" i="32"/>
  <c r="AS35" i="32"/>
  <c r="AR35" i="32"/>
  <c r="AP35" i="32"/>
  <c r="AO35" i="32"/>
  <c r="AN35" i="32"/>
  <c r="AM35" i="32"/>
  <c r="AL35" i="32"/>
  <c r="AK35" i="32"/>
  <c r="AJ35" i="32"/>
  <c r="AI35" i="32"/>
  <c r="AH35" i="32"/>
  <c r="AG35" i="32"/>
  <c r="AF35" i="32"/>
  <c r="AE35" i="32"/>
  <c r="AD35" i="32"/>
  <c r="T35" i="32"/>
  <c r="AR39" i="32" s="1"/>
  <c r="AR41" i="32" s="1"/>
  <c r="N35" i="32"/>
  <c r="AS37" i="32" s="1"/>
  <c r="H35" i="32"/>
  <c r="AQ35" i="32" s="1"/>
  <c r="AJ32" i="32"/>
  <c r="AI32" i="32"/>
  <c r="AH32" i="32"/>
  <c r="AG32" i="32"/>
  <c r="AF32" i="32"/>
  <c r="AE32" i="32"/>
  <c r="AJ31" i="32"/>
  <c r="AI31" i="32"/>
  <c r="AH31" i="32"/>
  <c r="AG31" i="32"/>
  <c r="AF31" i="32"/>
  <c r="AE31" i="32"/>
  <c r="AJ30" i="32"/>
  <c r="AI30" i="32"/>
  <c r="AH30" i="32"/>
  <c r="AG30" i="32"/>
  <c r="AF30" i="32"/>
  <c r="AE30" i="32"/>
  <c r="AJ29" i="32"/>
  <c r="AI29" i="32"/>
  <c r="AH29" i="32"/>
  <c r="AG29" i="32"/>
  <c r="AF29" i="32"/>
  <c r="AE29" i="32"/>
  <c r="AB28" i="32"/>
  <c r="AA28" i="32"/>
  <c r="Z28" i="32"/>
  <c r="AB27" i="32"/>
  <c r="AA27" i="32"/>
  <c r="Z27" i="32"/>
  <c r="AB26" i="32"/>
  <c r="AA26" i="32"/>
  <c r="Z26" i="32"/>
  <c r="AB17" i="32"/>
  <c r="AA17" i="32"/>
  <c r="Z17" i="32"/>
  <c r="AB16" i="32"/>
  <c r="AA16" i="32"/>
  <c r="Z16" i="32"/>
  <c r="AB15" i="32"/>
  <c r="AA15" i="32"/>
  <c r="Z15" i="32"/>
  <c r="AB14" i="32"/>
  <c r="AA14" i="32"/>
  <c r="Z14" i="32"/>
  <c r="I8" i="32"/>
  <c r="G8" i="32"/>
  <c r="I7" i="32"/>
  <c r="G7" i="32"/>
  <c r="D7" i="32"/>
  <c r="D6" i="32"/>
  <c r="D5" i="32"/>
  <c r="AB99" i="31"/>
  <c r="AA99" i="31"/>
  <c r="Z99" i="31"/>
  <c r="AC87" i="31"/>
  <c r="AB87" i="31"/>
  <c r="AA87" i="31"/>
  <c r="AB92" i="31"/>
  <c r="AB91" i="31"/>
  <c r="AB90" i="31"/>
  <c r="AA95" i="31"/>
  <c r="AA94" i="31"/>
  <c r="AA93" i="31"/>
  <c r="X78" i="31"/>
  <c r="AE48" i="31"/>
  <c r="AF48" i="31"/>
  <c r="AG48" i="31"/>
  <c r="AH48" i="31"/>
  <c r="AI48" i="31"/>
  <c r="AJ48" i="31"/>
  <c r="AK48" i="31"/>
  <c r="AL48" i="31"/>
  <c r="AM48" i="31"/>
  <c r="AN48" i="31"/>
  <c r="AO48" i="31"/>
  <c r="AP48" i="31"/>
  <c r="AR48" i="31"/>
  <c r="AS48" i="31"/>
  <c r="AE49" i="31"/>
  <c r="AF49" i="31"/>
  <c r="AG49" i="31"/>
  <c r="AH49" i="31"/>
  <c r="AI49" i="31"/>
  <c r="AJ49" i="31"/>
  <c r="AK49" i="31"/>
  <c r="AL49" i="31"/>
  <c r="AM49" i="31"/>
  <c r="AN49" i="31"/>
  <c r="AO49" i="31"/>
  <c r="AP49" i="31"/>
  <c r="AQ49" i="31"/>
  <c r="AR49" i="31"/>
  <c r="AE50" i="31"/>
  <c r="AF50" i="31"/>
  <c r="AG50" i="31"/>
  <c r="AH50" i="31"/>
  <c r="AI50" i="31"/>
  <c r="AJ50" i="31"/>
  <c r="AK50" i="31"/>
  <c r="AL50" i="31"/>
  <c r="AM50" i="31"/>
  <c r="AN50" i="31"/>
  <c r="AO50" i="31"/>
  <c r="AP50" i="31"/>
  <c r="AQ50" i="31"/>
  <c r="AR50" i="31"/>
  <c r="AE51" i="31"/>
  <c r="AF51" i="31"/>
  <c r="AG51" i="31"/>
  <c r="AH51" i="31"/>
  <c r="AI51" i="31"/>
  <c r="AJ51" i="31"/>
  <c r="AK51" i="31"/>
  <c r="AL51" i="31"/>
  <c r="AM51" i="31"/>
  <c r="AN51" i="31"/>
  <c r="AO51" i="31"/>
  <c r="AP51" i="31"/>
  <c r="AQ51" i="31"/>
  <c r="AS51" i="31"/>
  <c r="AE52" i="31"/>
  <c r="AF52" i="31"/>
  <c r="AG52" i="31"/>
  <c r="AH52" i="31"/>
  <c r="AI52" i="31"/>
  <c r="AJ52" i="31"/>
  <c r="AK52" i="31"/>
  <c r="AL52" i="31"/>
  <c r="AM52" i="31"/>
  <c r="AN52" i="31"/>
  <c r="AO52" i="31"/>
  <c r="AP52" i="31"/>
  <c r="AR52" i="31"/>
  <c r="AS52" i="31"/>
  <c r="AE53" i="31"/>
  <c r="AF53" i="31"/>
  <c r="AG53" i="31"/>
  <c r="AH53" i="31"/>
  <c r="AI53" i="31"/>
  <c r="AJ53" i="31"/>
  <c r="AK53" i="31"/>
  <c r="AL53" i="31"/>
  <c r="AM53" i="31"/>
  <c r="AN53" i="31"/>
  <c r="AO53" i="31"/>
  <c r="AP53" i="31"/>
  <c r="AQ53" i="31"/>
  <c r="AS53" i="31"/>
  <c r="AD53" i="31"/>
  <c r="AD52" i="31"/>
  <c r="AD51" i="31"/>
  <c r="AD50" i="31"/>
  <c r="AD49" i="31"/>
  <c r="AD48" i="31"/>
  <c r="AE37" i="31"/>
  <c r="AF37" i="31"/>
  <c r="AG37" i="31"/>
  <c r="AH37" i="31"/>
  <c r="AI37" i="31"/>
  <c r="AJ37" i="31"/>
  <c r="AK37" i="31"/>
  <c r="AL37" i="31"/>
  <c r="AM37" i="31"/>
  <c r="AN37" i="31"/>
  <c r="AO37" i="31"/>
  <c r="AP37" i="31"/>
  <c r="AQ37" i="31"/>
  <c r="AR37" i="31"/>
  <c r="AE38" i="31"/>
  <c r="AF38" i="31"/>
  <c r="AG38" i="31"/>
  <c r="AH38" i="31"/>
  <c r="AI38" i="31"/>
  <c r="AJ38" i="31"/>
  <c r="AK38" i="31"/>
  <c r="AL38" i="31"/>
  <c r="AM38" i="31"/>
  <c r="AN38" i="31"/>
  <c r="AO38" i="31"/>
  <c r="AP38" i="31"/>
  <c r="AR38" i="31"/>
  <c r="AS38" i="31"/>
  <c r="AE39" i="31"/>
  <c r="AF39" i="31"/>
  <c r="AG39" i="31"/>
  <c r="AH39" i="31"/>
  <c r="AI39" i="31"/>
  <c r="AJ39" i="31"/>
  <c r="AK39" i="31"/>
  <c r="AL39" i="31"/>
  <c r="AM39" i="31"/>
  <c r="AN39" i="31"/>
  <c r="AO39" i="31"/>
  <c r="AP39" i="31"/>
  <c r="AQ39" i="31"/>
  <c r="AS39" i="31"/>
  <c r="AE40" i="31"/>
  <c r="AF40" i="31"/>
  <c r="AG40" i="31"/>
  <c r="AH40" i="31"/>
  <c r="AI40" i="31"/>
  <c r="AJ40" i="31"/>
  <c r="AK40" i="31"/>
  <c r="AL40" i="31"/>
  <c r="AM40" i="31"/>
  <c r="AN40" i="31"/>
  <c r="AO40" i="31"/>
  <c r="AP40" i="31"/>
  <c r="AQ40" i="31"/>
  <c r="AR40" i="31"/>
  <c r="AD40" i="31"/>
  <c r="AD39" i="31"/>
  <c r="AD38" i="31"/>
  <c r="AD37" i="31"/>
  <c r="AS36" i="31"/>
  <c r="AE36" i="31"/>
  <c r="AF36" i="31"/>
  <c r="AG36" i="31"/>
  <c r="AH36" i="31"/>
  <c r="AI36" i="31"/>
  <c r="AJ36" i="31"/>
  <c r="AK36" i="31"/>
  <c r="AL36" i="31"/>
  <c r="AM36" i="31"/>
  <c r="AN36" i="31"/>
  <c r="AO36" i="31"/>
  <c r="AP36" i="31"/>
  <c r="AQ36" i="31"/>
  <c r="AR36" i="31"/>
  <c r="AD36" i="31"/>
  <c r="AS35" i="31"/>
  <c r="AE35" i="31"/>
  <c r="AF35" i="31"/>
  <c r="AG35" i="31"/>
  <c r="AH35" i="31"/>
  <c r="AI35" i="31"/>
  <c r="AJ35" i="31"/>
  <c r="AK35" i="31"/>
  <c r="AL35" i="31"/>
  <c r="AM35" i="31"/>
  <c r="AN35" i="31"/>
  <c r="AO35" i="31"/>
  <c r="AP35" i="31"/>
  <c r="AR35" i="31"/>
  <c r="AD35" i="31"/>
  <c r="AC99" i="31" l="1"/>
  <c r="AD87" i="31"/>
  <c r="Z91" i="32"/>
  <c r="AN54" i="32"/>
  <c r="AJ54" i="32"/>
  <c r="AQ54" i="32"/>
  <c r="AI54" i="32"/>
  <c r="AM54" i="32"/>
  <c r="AE54" i="32"/>
  <c r="AK54" i="32"/>
  <c r="AD54" i="32"/>
  <c r="AL54" i="32"/>
  <c r="AS54" i="32"/>
  <c r="AR54" i="32"/>
  <c r="AC26" i="32"/>
  <c r="AC15" i="32"/>
  <c r="AD41" i="31"/>
  <c r="AI41" i="32"/>
  <c r="AB97" i="32"/>
  <c r="AA97" i="32"/>
  <c r="AC16" i="32"/>
  <c r="AC43" i="32"/>
  <c r="AC27" i="32"/>
  <c r="AK41" i="32"/>
  <c r="AC14" i="32"/>
  <c r="AC17" i="32"/>
  <c r="AC28" i="32"/>
  <c r="AK29" i="32"/>
  <c r="AD41" i="32"/>
  <c r="AL41" i="32"/>
  <c r="AC46" i="32"/>
  <c r="AK32" i="32"/>
  <c r="AM41" i="32"/>
  <c r="AC35" i="32"/>
  <c r="AJ41" i="32"/>
  <c r="AK30" i="32"/>
  <c r="AG41" i="32"/>
  <c r="AO41" i="32"/>
  <c r="AC41" i="32"/>
  <c r="AK31" i="32"/>
  <c r="AE41" i="32"/>
  <c r="B1" i="32"/>
  <c r="AH41" i="32"/>
  <c r="AP41" i="32"/>
  <c r="AC100" i="32"/>
  <c r="X98" i="32" s="1"/>
  <c r="AQ41" i="32"/>
  <c r="AS41" i="32"/>
  <c r="AF41" i="32"/>
  <c r="AN41" i="32"/>
  <c r="AC42" i="32"/>
  <c r="A1" i="32"/>
  <c r="AD54" i="31"/>
  <c r="AN54" i="31"/>
  <c r="AF54" i="31"/>
  <c r="AM54" i="31"/>
  <c r="AE54" i="31"/>
  <c r="AK54" i="31"/>
  <c r="AJ54" i="31"/>
  <c r="AI54" i="31"/>
  <c r="AP54" i="31"/>
  <c r="AH54" i="31"/>
  <c r="AO54" i="31"/>
  <c r="AG54" i="31"/>
  <c r="AL54" i="31"/>
  <c r="AE41" i="31"/>
  <c r="AF41" i="31"/>
  <c r="AG41" i="31"/>
  <c r="AH41" i="31"/>
  <c r="AI41" i="31"/>
  <c r="AJ41" i="31"/>
  <c r="AK41" i="31"/>
  <c r="AL41" i="31"/>
  <c r="AM41" i="31"/>
  <c r="AN41" i="31"/>
  <c r="AO41" i="31"/>
  <c r="AP41" i="31"/>
  <c r="S50" i="31"/>
  <c r="M50" i="31"/>
  <c r="G50" i="31"/>
  <c r="S39" i="31"/>
  <c r="M39" i="31"/>
  <c r="G39" i="31"/>
  <c r="AJ32" i="31"/>
  <c r="AI32" i="31"/>
  <c r="AH32" i="31"/>
  <c r="AG32" i="31"/>
  <c r="AF32" i="31"/>
  <c r="AE32" i="31"/>
  <c r="AJ31" i="31"/>
  <c r="AI31" i="31"/>
  <c r="AH31" i="31"/>
  <c r="AG31" i="31"/>
  <c r="AF31" i="31"/>
  <c r="AE31" i="31"/>
  <c r="AJ30" i="31"/>
  <c r="AI30" i="31"/>
  <c r="AH30" i="31"/>
  <c r="AG30" i="31"/>
  <c r="AF30" i="31"/>
  <c r="AE30" i="31"/>
  <c r="AJ29" i="31"/>
  <c r="AI29" i="31"/>
  <c r="AH29" i="31"/>
  <c r="AG29" i="31"/>
  <c r="AF29" i="31"/>
  <c r="T98" i="31"/>
  <c r="AB95" i="31" s="1"/>
  <c r="T95" i="31"/>
  <c r="AB94" i="31" s="1"/>
  <c r="N98" i="31"/>
  <c r="AB93" i="31" s="1"/>
  <c r="N95" i="31"/>
  <c r="AA92" i="31" s="1"/>
  <c r="H98" i="31"/>
  <c r="AA91" i="31" s="1"/>
  <c r="H95" i="31"/>
  <c r="AA90" i="31" s="1"/>
  <c r="S99" i="31"/>
  <c r="M99" i="31"/>
  <c r="G99" i="31"/>
  <c r="AB14" i="31"/>
  <c r="AA14" i="31"/>
  <c r="Z14" i="31"/>
  <c r="AB26" i="31"/>
  <c r="AA26" i="31"/>
  <c r="Z28" i="31"/>
  <c r="Z27" i="31"/>
  <c r="Z26" i="31"/>
  <c r="AB43" i="31"/>
  <c r="AB42" i="31"/>
  <c r="AB41" i="31"/>
  <c r="AA43" i="31"/>
  <c r="AA42" i="31"/>
  <c r="AA41" i="31"/>
  <c r="Z43" i="31"/>
  <c r="Z42" i="31"/>
  <c r="Z41" i="31"/>
  <c r="T49" i="31"/>
  <c r="AR53" i="31" s="1"/>
  <c r="T46" i="31"/>
  <c r="AQ52" i="31" s="1"/>
  <c r="N49" i="31"/>
  <c r="AR51" i="31" s="1"/>
  <c r="N46" i="31"/>
  <c r="AS50" i="31" s="1"/>
  <c r="H46" i="31"/>
  <c r="AQ48" i="31" s="1"/>
  <c r="H49" i="31"/>
  <c r="AS49" i="31" s="1"/>
  <c r="T38" i="31"/>
  <c r="AS40" i="31" s="1"/>
  <c r="N38" i="31"/>
  <c r="AQ38" i="31" s="1"/>
  <c r="T35" i="31"/>
  <c r="AR39" i="31" s="1"/>
  <c r="AR41" i="31" s="1"/>
  <c r="N35" i="31"/>
  <c r="AS37" i="31" s="1"/>
  <c r="H35" i="31"/>
  <c r="AQ35" i="31" s="1"/>
  <c r="S7" i="31"/>
  <c r="N7" i="31"/>
  <c r="I7" i="31"/>
  <c r="G7" i="31"/>
  <c r="D7" i="31"/>
  <c r="O73" i="5"/>
  <c r="X97" i="31" l="1"/>
  <c r="AB96" i="31"/>
  <c r="AA96" i="31"/>
  <c r="AQ41" i="31"/>
  <c r="X99" i="32"/>
  <c r="X100" i="32" s="1"/>
  <c r="AU54" i="32"/>
  <c r="X48" i="32"/>
  <c r="AU41" i="32"/>
  <c r="C1" i="32"/>
  <c r="X49" i="32"/>
  <c r="AS54" i="31"/>
  <c r="AQ54" i="31"/>
  <c r="Z90" i="31"/>
  <c r="AR54" i="31"/>
  <c r="AS41" i="31"/>
  <c r="AU41" i="31" s="1"/>
  <c r="AK30" i="31"/>
  <c r="AC46" i="31"/>
  <c r="AC41" i="31"/>
  <c r="AC26" i="31"/>
  <c r="AC43" i="31"/>
  <c r="A1" i="31"/>
  <c r="AC35" i="31"/>
  <c r="AK31" i="31"/>
  <c r="AK29" i="31"/>
  <c r="AC14" i="31"/>
  <c r="AC42" i="31"/>
  <c r="AK32" i="31"/>
  <c r="D12" i="31"/>
  <c r="X98" i="31" l="1"/>
  <c r="X99" i="31" s="1"/>
  <c r="AU54" i="31"/>
  <c r="X50" i="31" s="1"/>
  <c r="X50" i="32"/>
  <c r="X51" i="32" s="1"/>
  <c r="D61" i="31"/>
  <c r="AB28" i="31"/>
  <c r="AA28" i="31"/>
  <c r="AB27" i="31"/>
  <c r="AA27" i="31"/>
  <c r="AB17" i="31"/>
  <c r="AA17" i="31"/>
  <c r="Z17" i="31"/>
  <c r="AB16" i="31"/>
  <c r="AA16" i="31"/>
  <c r="Z16" i="31"/>
  <c r="AB15" i="31"/>
  <c r="AA15" i="31"/>
  <c r="Z15" i="31"/>
  <c r="I8" i="31"/>
  <c r="G8" i="31"/>
  <c r="D6" i="31"/>
  <c r="D5" i="31"/>
  <c r="B1" i="31" l="1"/>
  <c r="J12" i="31" s="1"/>
  <c r="AC15" i="31"/>
  <c r="AC16" i="31"/>
  <c r="AC28" i="31"/>
  <c r="AC17" i="31"/>
  <c r="X49" i="31" s="1"/>
  <c r="AC27" i="31"/>
  <c r="X48" i="31" l="1"/>
  <c r="C1" i="31"/>
  <c r="P12" i="31"/>
  <c r="D12" i="32" s="1"/>
  <c r="J12" i="32" s="1"/>
  <c r="P12" i="32" s="1"/>
  <c r="X51" i="31" l="1"/>
  <c r="AX84" i="29" l="1"/>
  <c r="AX74" i="29"/>
  <c r="AX64" i="29"/>
  <c r="AX36" i="29"/>
  <c r="AX26" i="29"/>
  <c r="AX16" i="29"/>
  <c r="AL73" i="27"/>
  <c r="AF73" i="27"/>
  <c r="U73" i="27"/>
  <c r="O73" i="27"/>
  <c r="AR70" i="27"/>
  <c r="AA70" i="27"/>
  <c r="AR68" i="27"/>
  <c r="AA68" i="27"/>
  <c r="AR66" i="27"/>
  <c r="AA66" i="27"/>
  <c r="AR64" i="27"/>
  <c r="AA64" i="27"/>
  <c r="AR62" i="27"/>
  <c r="AA62" i="27"/>
  <c r="AR60" i="27"/>
  <c r="AA60" i="27"/>
  <c r="AR58" i="27"/>
  <c r="AA58" i="27"/>
  <c r="AR56" i="27"/>
  <c r="AA56" i="27"/>
  <c r="AR54" i="27"/>
  <c r="AA54" i="27"/>
  <c r="AR52" i="27"/>
  <c r="AA52" i="27"/>
  <c r="AR50" i="27"/>
  <c r="AA50" i="27"/>
  <c r="AR48" i="27"/>
  <c r="AA48" i="27"/>
  <c r="AR46" i="27"/>
  <c r="AA46" i="27"/>
  <c r="AR44" i="27"/>
  <c r="AR73" i="27" s="1"/>
  <c r="AA44" i="27"/>
  <c r="AR42" i="27"/>
  <c r="AA42" i="27"/>
  <c r="AQ10" i="27"/>
  <c r="W10" i="27"/>
  <c r="AA73" i="27" l="1"/>
  <c r="N6" i="25" l="1"/>
  <c r="L6" i="25"/>
  <c r="I6" i="25"/>
  <c r="G6" i="25"/>
  <c r="E6" i="25"/>
  <c r="D5" i="25"/>
  <c r="D4" i="25"/>
  <c r="G16" i="24"/>
  <c r="G15" i="24"/>
  <c r="C7" i="24"/>
  <c r="B6" i="24"/>
  <c r="G14" i="23"/>
  <c r="G13" i="23"/>
  <c r="C7" i="23"/>
  <c r="B6" i="23"/>
  <c r="O10" i="22"/>
  <c r="O9" i="22"/>
  <c r="C7" i="22"/>
  <c r="B6" i="22"/>
  <c r="B6" i="21"/>
  <c r="C7" i="21"/>
  <c r="G14" i="21"/>
  <c r="G13" i="21"/>
  <c r="B1" i="25" l="1"/>
  <c r="A1" i="25"/>
  <c r="D3" i="13"/>
  <c r="P6" i="25" l="1"/>
  <c r="R6" i="25" s="1"/>
  <c r="AQ48" i="5" l="1"/>
  <c r="AA48" i="5"/>
  <c r="AQ10" i="5" l="1"/>
  <c r="W10" i="5"/>
  <c r="A15" i="13" s="1"/>
  <c r="AX36" i="13" l="1"/>
  <c r="AX26" i="13"/>
  <c r="AX16" i="13"/>
  <c r="A12" i="13"/>
  <c r="A8" i="13"/>
  <c r="AQ58" i="5" l="1"/>
  <c r="AA58" i="5"/>
  <c r="AA42" i="5" l="1"/>
  <c r="AQ42" i="5"/>
  <c r="AQ44" i="5"/>
  <c r="AQ46" i="5"/>
  <c r="AQ50" i="5"/>
  <c r="AQ52" i="5"/>
  <c r="AQ54" i="5"/>
  <c r="AQ56" i="5"/>
  <c r="AQ60" i="5"/>
  <c r="AQ62" i="5"/>
  <c r="AQ64" i="5"/>
  <c r="AQ66" i="5"/>
  <c r="AQ68" i="5"/>
  <c r="AQ70" i="5"/>
  <c r="AA44" i="5"/>
  <c r="AA46" i="5"/>
  <c r="AA50" i="5"/>
  <c r="AA52" i="5"/>
  <c r="AA54" i="5"/>
  <c r="AA56" i="5"/>
  <c r="AA60" i="5"/>
  <c r="AA62" i="5"/>
  <c r="AA64" i="5"/>
  <c r="AA66" i="5"/>
  <c r="AA68" i="5"/>
  <c r="AA70" i="5"/>
  <c r="U73" i="5"/>
  <c r="AE73" i="5"/>
  <c r="AK73" i="5"/>
  <c r="AQ73" i="5" l="1"/>
  <c r="AA73" i="5"/>
</calcChain>
</file>

<file path=xl/sharedStrings.xml><?xml version="1.0" encoding="utf-8"?>
<sst xmlns="http://schemas.openxmlformats.org/spreadsheetml/2006/main" count="2091" uniqueCount="568">
  <si>
    <t>年</t>
    <rPh sb="0" eb="1">
      <t>ネン</t>
    </rPh>
    <phoneticPr fontId="3"/>
  </si>
  <si>
    <t>月</t>
    <rPh sb="0" eb="1">
      <t>ツキ</t>
    </rPh>
    <phoneticPr fontId="3"/>
  </si>
  <si>
    <t>日</t>
    <rPh sb="0" eb="1">
      <t>ヒ</t>
    </rPh>
    <phoneticPr fontId="3"/>
  </si>
  <si>
    <t>団体名</t>
    <rPh sb="0" eb="2">
      <t>ダンタイ</t>
    </rPh>
    <rPh sb="2" eb="3">
      <t>メイ</t>
    </rPh>
    <phoneticPr fontId="3"/>
  </si>
  <si>
    <t>利用期日</t>
    <rPh sb="0" eb="2">
      <t>リヨウ</t>
    </rPh>
    <rPh sb="2" eb="4">
      <t>キジツ</t>
    </rPh>
    <phoneticPr fontId="3"/>
  </si>
  <si>
    <t>住　所</t>
    <rPh sb="0" eb="1">
      <t>ジュウ</t>
    </rPh>
    <rPh sb="2" eb="3">
      <t>ショ</t>
    </rPh>
    <phoneticPr fontId="3"/>
  </si>
  <si>
    <t>〒</t>
    <phoneticPr fontId="3"/>
  </si>
  <si>
    <t>利用目的</t>
    <rPh sb="0" eb="2">
      <t>リヨウ</t>
    </rPh>
    <rPh sb="2" eb="4">
      <t>モクテキ</t>
    </rPh>
    <phoneticPr fontId="3"/>
  </si>
  <si>
    <t>就 寝</t>
    <rPh sb="0" eb="1">
      <t>シュウ</t>
    </rPh>
    <rPh sb="2" eb="3">
      <t>ネ</t>
    </rPh>
    <phoneticPr fontId="3"/>
  </si>
  <si>
    <t>晴
天
時</t>
    <rPh sb="0" eb="1">
      <t>ハレ</t>
    </rPh>
    <rPh sb="2" eb="3">
      <t>テン</t>
    </rPh>
    <rPh sb="4" eb="5">
      <t>ジ</t>
    </rPh>
    <phoneticPr fontId="3"/>
  </si>
  <si>
    <t>宿泊数</t>
    <rPh sb="0" eb="2">
      <t>シュクハク</t>
    </rPh>
    <rPh sb="2" eb="3">
      <t>カズ</t>
    </rPh>
    <phoneticPr fontId="3"/>
  </si>
  <si>
    <t>男</t>
    <rPh sb="0" eb="1">
      <t>オトコ</t>
    </rPh>
    <phoneticPr fontId="3"/>
  </si>
  <si>
    <t>名</t>
    <rPh sb="0" eb="1">
      <t>メイ</t>
    </rPh>
    <phoneticPr fontId="3"/>
  </si>
  <si>
    <t>女</t>
    <rPh sb="0" eb="1">
      <t>オンナ</t>
    </rPh>
    <phoneticPr fontId="3"/>
  </si>
  <si>
    <t>荒
(雨)
天
時</t>
    <rPh sb="0" eb="1">
      <t>アラ</t>
    </rPh>
    <rPh sb="3" eb="4">
      <t>アメ</t>
    </rPh>
    <rPh sb="6" eb="7">
      <t>テン</t>
    </rPh>
    <rPh sb="8" eb="9">
      <t>トキ</t>
    </rPh>
    <phoneticPr fontId="3"/>
  </si>
  <si>
    <t>曜</t>
    <rPh sb="0" eb="1">
      <t>ヒカリ</t>
    </rPh>
    <phoneticPr fontId="3"/>
  </si>
  <si>
    <t>号室</t>
    <rPh sb="0" eb="2">
      <t>ゴウシツ</t>
    </rPh>
    <phoneticPr fontId="3"/>
  </si>
  <si>
    <t>和</t>
    <rPh sb="0" eb="1">
      <t>ワ</t>
    </rPh>
    <phoneticPr fontId="3"/>
  </si>
  <si>
    <t>～</t>
    <phoneticPr fontId="3"/>
  </si>
  <si>
    <t>●キャンプ村</t>
    <rPh sb="5" eb="6">
      <t>ムラ</t>
    </rPh>
    <phoneticPr fontId="3"/>
  </si>
  <si>
    <t>□調プロ記入</t>
    <rPh sb="1" eb="2">
      <t>チョウ</t>
    </rPh>
    <rPh sb="4" eb="6">
      <t>キニュウ</t>
    </rPh>
    <phoneticPr fontId="3"/>
  </si>
  <si>
    <t>利用区分</t>
    <rPh sb="0" eb="2">
      <t>リヨウ</t>
    </rPh>
    <rPh sb="2" eb="4">
      <t>クブン</t>
    </rPh>
    <phoneticPr fontId="3"/>
  </si>
  <si>
    <t>その他</t>
    <rPh sb="2" eb="3">
      <t>タ</t>
    </rPh>
    <phoneticPr fontId="3"/>
  </si>
  <si>
    <t>団体の
連絡先</t>
    <rPh sb="0" eb="2">
      <t>ダンタイ</t>
    </rPh>
    <rPh sb="4" eb="7">
      <t>レンラクサキ</t>
    </rPh>
    <phoneticPr fontId="3"/>
  </si>
  <si>
    <t>小学生</t>
    <rPh sb="0" eb="3">
      <t>ショウガクセイ</t>
    </rPh>
    <phoneticPr fontId="3"/>
  </si>
  <si>
    <t>中学生</t>
    <rPh sb="0" eb="3">
      <t>チュウガクセイ</t>
    </rPh>
    <phoneticPr fontId="3"/>
  </si>
  <si>
    <t>高校生</t>
    <rPh sb="0" eb="3">
      <t>コウコウセイ</t>
    </rPh>
    <phoneticPr fontId="3"/>
  </si>
  <si>
    <t>月</t>
    <rPh sb="0" eb="1">
      <t>ガツ</t>
    </rPh>
    <phoneticPr fontId="3"/>
  </si>
  <si>
    <t>日</t>
    <rPh sb="0" eb="1">
      <t>ニチ</t>
    </rPh>
    <phoneticPr fontId="3"/>
  </si>
  <si>
    <t>この団体名での
利用経験の有無</t>
    <rPh sb="2" eb="4">
      <t>ダンタイ</t>
    </rPh>
    <rPh sb="4" eb="5">
      <t>メイ</t>
    </rPh>
    <rPh sb="8" eb="10">
      <t>リヨウ</t>
    </rPh>
    <rPh sb="10" eb="12">
      <t>ケイケン</t>
    </rPh>
    <rPh sb="13" eb="15">
      <t>ウム</t>
    </rPh>
    <phoneticPr fontId="3"/>
  </si>
  <si>
    <t>（</t>
    <phoneticPr fontId="3"/>
  </si>
  <si>
    <t>）</t>
    <phoneticPr fontId="3"/>
  </si>
  <si>
    <t>代表者名</t>
    <rPh sb="0" eb="3">
      <t>ダイヒョウシャ</t>
    </rPh>
    <rPh sb="3" eb="4">
      <t>メイ</t>
    </rPh>
    <phoneticPr fontId="3"/>
  </si>
  <si>
    <t>担当者の
連絡先</t>
    <rPh sb="0" eb="3">
      <t>タントウシャ</t>
    </rPh>
    <rPh sb="5" eb="8">
      <t>レンラクサキ</t>
    </rPh>
    <phoneticPr fontId="3"/>
  </si>
  <si>
    <t>交通手段</t>
    <rPh sb="0" eb="2">
      <t>コウツウ</t>
    </rPh>
    <rPh sb="2" eb="4">
      <t>シュダン</t>
    </rPh>
    <phoneticPr fontId="3"/>
  </si>
  <si>
    <t>台</t>
    <rPh sb="0" eb="1">
      <t>ダイ</t>
    </rPh>
    <phoneticPr fontId="3"/>
  </si>
  <si>
    <t>自家用車</t>
    <rPh sb="0" eb="4">
      <t>ジカヨウシャ</t>
    </rPh>
    <phoneticPr fontId="3"/>
  </si>
  <si>
    <t>中等教育学校生</t>
    <rPh sb="0" eb="2">
      <t>チュウトウ</t>
    </rPh>
    <rPh sb="2" eb="4">
      <t>キョウイク</t>
    </rPh>
    <rPh sb="4" eb="7">
      <t>ガッコウセイ</t>
    </rPh>
    <phoneticPr fontId="3"/>
  </si>
  <si>
    <t>大人</t>
    <rPh sb="0" eb="2">
      <t>オトナ</t>
    </rPh>
    <phoneticPr fontId="3"/>
  </si>
  <si>
    <t>外国人</t>
    <rPh sb="0" eb="3">
      <t>ガイコクジン</t>
    </rPh>
    <phoneticPr fontId="3"/>
  </si>
  <si>
    <t>社会人</t>
    <rPh sb="0" eb="3">
      <t>シャカイジン</t>
    </rPh>
    <phoneticPr fontId="3"/>
  </si>
  <si>
    <t>② ①を除く２９歳以下</t>
    <rPh sb="4" eb="5">
      <t>ノゾ</t>
    </rPh>
    <rPh sb="8" eb="9">
      <t>サイ</t>
    </rPh>
    <rPh sb="9" eb="11">
      <t>イカ</t>
    </rPh>
    <phoneticPr fontId="3"/>
  </si>
  <si>
    <t>① 青少年教育関係者</t>
    <rPh sb="2" eb="5">
      <t>セイショウネン</t>
    </rPh>
    <rPh sb="5" eb="7">
      <t>キョウイク</t>
    </rPh>
    <rPh sb="7" eb="10">
      <t>カンケイシャ</t>
    </rPh>
    <phoneticPr fontId="3"/>
  </si>
  <si>
    <t>③ ①を除く３０歳以上</t>
    <rPh sb="4" eb="5">
      <t>ノゾ</t>
    </rPh>
    <rPh sb="8" eb="9">
      <t>サイ</t>
    </rPh>
    <rPh sb="9" eb="11">
      <t>イジョウ</t>
    </rPh>
    <phoneticPr fontId="3"/>
  </si>
  <si>
    <t>小計</t>
    <rPh sb="0" eb="2">
      <t>ショウケイ</t>
    </rPh>
    <phoneticPr fontId="3"/>
  </si>
  <si>
    <t>宿　　　泊</t>
    <rPh sb="0" eb="1">
      <t>ヤド</t>
    </rPh>
    <rPh sb="4" eb="5">
      <t>ハク</t>
    </rPh>
    <phoneticPr fontId="3"/>
  </si>
  <si>
    <t>男　性</t>
    <rPh sb="0" eb="1">
      <t>オトコ</t>
    </rPh>
    <rPh sb="2" eb="3">
      <t>セイ</t>
    </rPh>
    <phoneticPr fontId="3"/>
  </si>
  <si>
    <t>女　性</t>
    <rPh sb="0" eb="1">
      <t>オンナ</t>
    </rPh>
    <rPh sb="2" eb="3">
      <t>セイ</t>
    </rPh>
    <phoneticPr fontId="3"/>
  </si>
  <si>
    <t>日　　帰　　り</t>
    <rPh sb="0" eb="1">
      <t>ヒ</t>
    </rPh>
    <rPh sb="3" eb="4">
      <t>キ</t>
    </rPh>
    <phoneticPr fontId="3"/>
  </si>
  <si>
    <t>合　　　　計</t>
    <rPh sb="0" eb="1">
      <t>ゴウ</t>
    </rPh>
    <rPh sb="5" eb="6">
      <t>ケイ</t>
    </rPh>
    <phoneticPr fontId="3"/>
  </si>
  <si>
    <t>●うぐいす</t>
    <phoneticPr fontId="3"/>
  </si>
  <si>
    <t>～</t>
    <phoneticPr fontId="3"/>
  </si>
  <si>
    <t>●ひばり</t>
    <phoneticPr fontId="3"/>
  </si>
  <si>
    <t>部屋割</t>
    <rPh sb="0" eb="3">
      <t>ヘヤワ</t>
    </rPh>
    <phoneticPr fontId="3"/>
  </si>
  <si>
    <t>大 広 間 （ 有  ・  無  ）</t>
    <rPh sb="0" eb="1">
      <t>ダイ</t>
    </rPh>
    <rPh sb="2" eb="3">
      <t>ヒロ</t>
    </rPh>
    <rPh sb="4" eb="5">
      <t>カン</t>
    </rPh>
    <rPh sb="8" eb="9">
      <t>ア</t>
    </rPh>
    <rPh sb="14" eb="15">
      <t>ナ</t>
    </rPh>
    <phoneticPr fontId="3"/>
  </si>
  <si>
    <t>【活動プログラム】</t>
    <rPh sb="1" eb="3">
      <t>カツドウ</t>
    </rPh>
    <phoneticPr fontId="3"/>
  </si>
  <si>
    <t>児童，生徒，学生</t>
    <rPh sb="0" eb="2">
      <t>ジドウ</t>
    </rPh>
    <rPh sb="3" eb="5">
      <t>セイト</t>
    </rPh>
    <rPh sb="6" eb="8">
      <t>ガクセイ</t>
    </rPh>
    <phoneticPr fontId="3"/>
  </si>
  <si>
    <t>FAX</t>
    <phoneticPr fontId="3"/>
  </si>
  <si>
    <t>自然の家から連絡する場合</t>
    <rPh sb="0" eb="2">
      <t>シゼン</t>
    </rPh>
    <rPh sb="3" eb="4">
      <t>イエ</t>
    </rPh>
    <rPh sb="6" eb="8">
      <t>レンラク</t>
    </rPh>
    <rPh sb="10" eb="12">
      <t>バアイ</t>
    </rPh>
    <phoneticPr fontId="3"/>
  </si>
  <si>
    <t>時</t>
    <rPh sb="0" eb="1">
      <t>ジ</t>
    </rPh>
    <phoneticPr fontId="3"/>
  </si>
  <si>
    <t>分</t>
    <rPh sb="0" eb="1">
      <t>フン</t>
    </rPh>
    <phoneticPr fontId="3"/>
  </si>
  <si>
    <t>（</t>
    <phoneticPr fontId="3"/>
  </si>
  <si>
    <t>）</t>
    <phoneticPr fontId="3"/>
  </si>
  <si>
    <t>利用中の最大人員</t>
    <rPh sb="0" eb="2">
      <t>リヨウ</t>
    </rPh>
    <rPh sb="2" eb="3">
      <t>チュウ</t>
    </rPh>
    <rPh sb="4" eb="6">
      <t>サイダイ</t>
    </rPh>
    <rPh sb="6" eb="8">
      <t>ジンイン</t>
    </rPh>
    <phoneticPr fontId="3"/>
  </si>
  <si>
    <t>休</t>
    <rPh sb="0" eb="1">
      <t>キュウ</t>
    </rPh>
    <phoneticPr fontId="3"/>
  </si>
  <si>
    <t>休 　１  ・  ２  ・  予</t>
    <rPh sb="0" eb="1">
      <t>キュウ</t>
    </rPh>
    <rPh sb="15" eb="16">
      <t>ヨ</t>
    </rPh>
    <phoneticPr fontId="3"/>
  </si>
  <si>
    <t>FAX</t>
    <phoneticPr fontId="3"/>
  </si>
  <si>
    <t>E-mail</t>
    <phoneticPr fontId="3"/>
  </si>
  <si>
    <t>☆本用紙（利用申込書）は，両面に記入の上，利用日の２か月前までに提出してください。</t>
    <rPh sb="1" eb="2">
      <t>ホン</t>
    </rPh>
    <rPh sb="2" eb="4">
      <t>ヨウシ</t>
    </rPh>
    <rPh sb="5" eb="7">
      <t>リヨウ</t>
    </rPh>
    <rPh sb="7" eb="10">
      <t>モウシコミショ</t>
    </rPh>
    <rPh sb="13" eb="15">
      <t>リョウメン</t>
    </rPh>
    <rPh sb="16" eb="18">
      <t>キニュウ</t>
    </rPh>
    <rPh sb="19" eb="20">
      <t>ウエ</t>
    </rPh>
    <rPh sb="21" eb="24">
      <t>リヨウビ</t>
    </rPh>
    <rPh sb="27" eb="28">
      <t>ゲツ</t>
    </rPh>
    <rPh sb="28" eb="29">
      <t>マエ</t>
    </rPh>
    <rPh sb="32" eb="34">
      <t>テイシュツ</t>
    </rPh>
    <phoneticPr fontId="3"/>
  </si>
  <si>
    <t>～</t>
    <phoneticPr fontId="3"/>
  </si>
  <si>
    <t>●きじ</t>
    <phoneticPr fontId="3"/>
  </si>
  <si>
    <t>●もず</t>
    <phoneticPr fontId="3"/>
  </si>
  <si>
    <t>～</t>
    <phoneticPr fontId="3"/>
  </si>
  <si>
    <t>システム</t>
    <phoneticPr fontId="3"/>
  </si>
  <si>
    <t>団体番号</t>
    <rPh sb="0" eb="2">
      <t>ダンタイ</t>
    </rPh>
    <rPh sb="2" eb="4">
      <t>バンゴウ</t>
    </rPh>
    <phoneticPr fontId="3"/>
  </si>
  <si>
    <t>利用番号</t>
    <rPh sb="0" eb="2">
      <t>リヨウ</t>
    </rPh>
    <rPh sb="2" eb="4">
      <t>バンゴウ</t>
    </rPh>
    <phoneticPr fontId="3"/>
  </si>
  <si>
    <t>【ご記入にあたって】</t>
    <rPh sb="2" eb="4">
      <t>キニュウ</t>
    </rPh>
    <phoneticPr fontId="3"/>
  </si>
  <si>
    <t>他団体との調整が必要なため，２か月前までに申込書の提出がない場合，希望通りの活動ができない場合がございます。ご了承ください。</t>
    <rPh sb="0" eb="1">
      <t>タ</t>
    </rPh>
    <rPh sb="1" eb="3">
      <t>ダンタイ</t>
    </rPh>
    <rPh sb="5" eb="7">
      <t>チョウセイ</t>
    </rPh>
    <rPh sb="8" eb="10">
      <t>ヒツヨウ</t>
    </rPh>
    <rPh sb="16" eb="18">
      <t>ゲツマエ</t>
    </rPh>
    <rPh sb="21" eb="24">
      <t>モウシコミショ</t>
    </rPh>
    <rPh sb="25" eb="27">
      <t>テイシュツ</t>
    </rPh>
    <rPh sb="30" eb="32">
      <t>バアイ</t>
    </rPh>
    <rPh sb="33" eb="35">
      <t>キボウ</t>
    </rPh>
    <rPh sb="35" eb="36">
      <t>ドオ</t>
    </rPh>
    <rPh sb="38" eb="40">
      <t>カツドウ</t>
    </rPh>
    <rPh sb="45" eb="47">
      <t>バアイ</t>
    </rPh>
    <rPh sb="55" eb="57">
      <t>リョウショウ</t>
    </rPh>
    <phoneticPr fontId="3"/>
  </si>
  <si>
    <t>固　定
電　話</t>
    <rPh sb="0" eb="1">
      <t>カタム</t>
    </rPh>
    <rPh sb="2" eb="3">
      <t>サダム</t>
    </rPh>
    <rPh sb="4" eb="5">
      <t>デン</t>
    </rPh>
    <rPh sb="6" eb="7">
      <t>ハナシ</t>
    </rPh>
    <phoneticPr fontId="3"/>
  </si>
  <si>
    <t>停め置き</t>
    <rPh sb="0" eb="1">
      <t>ト</t>
    </rPh>
    <rPh sb="2" eb="3">
      <t>オ</t>
    </rPh>
    <phoneticPr fontId="3"/>
  </si>
  <si>
    <t>送迎のみ</t>
    <rPh sb="0" eb="2">
      <t>ソウゲイ</t>
    </rPh>
    <phoneticPr fontId="3"/>
  </si>
  <si>
    <t>貸切バス</t>
    <rPh sb="0" eb="2">
      <t>カシキリ</t>
    </rPh>
    <phoneticPr fontId="3"/>
  </si>
  <si>
    <t>提出日</t>
    <rPh sb="0" eb="2">
      <t>テイシュツ</t>
    </rPh>
    <rPh sb="2" eb="3">
      <t>ビ</t>
    </rPh>
    <phoneticPr fontId="3"/>
  </si>
  <si>
    <t>●講師室</t>
    <rPh sb="1" eb="3">
      <t>コウシ</t>
    </rPh>
    <rPh sb="3" eb="4">
      <t>シツ</t>
    </rPh>
    <phoneticPr fontId="3"/>
  </si>
  <si>
    <t>号室</t>
    <rPh sb="0" eb="1">
      <t>ゴウ</t>
    </rPh>
    <rPh sb="1" eb="2">
      <t>シツ</t>
    </rPh>
    <phoneticPr fontId="3"/>
  </si>
  <si>
    <t>有　・　免</t>
    <rPh sb="0" eb="1">
      <t>アリ</t>
    </rPh>
    <rPh sb="4" eb="5">
      <t>メン</t>
    </rPh>
    <phoneticPr fontId="3"/>
  </si>
  <si>
    <t>※施　設　処　理　欄※</t>
    <rPh sb="1" eb="2">
      <t>シ</t>
    </rPh>
    <rPh sb="3" eb="4">
      <t>セツ</t>
    </rPh>
    <rPh sb="5" eb="6">
      <t>トコロ</t>
    </rPh>
    <rPh sb="7" eb="8">
      <t>リ</t>
    </rPh>
    <rPh sb="9" eb="10">
      <t>ラン</t>
    </rPh>
    <phoneticPr fontId="3"/>
  </si>
  <si>
    <t>0957-25-9115</t>
    <phoneticPr fontId="3"/>
  </si>
  <si>
    <t>0957-25-9111</t>
    <phoneticPr fontId="3"/>
  </si>
  <si>
    <t>木</t>
    <rPh sb="0" eb="1">
      <t>モク</t>
    </rPh>
    <phoneticPr fontId="3"/>
  </si>
  <si>
    <t>バス送迎</t>
    <rPh sb="2" eb="4">
      <t>ソウゲイ</t>
    </rPh>
    <phoneticPr fontId="3"/>
  </si>
  <si>
    <t>□</t>
    <phoneticPr fontId="3"/>
  </si>
  <si>
    <t>昼食</t>
    <rPh sb="0" eb="2">
      <t>チュウショク</t>
    </rPh>
    <phoneticPr fontId="3"/>
  </si>
  <si>
    <t>夕食</t>
    <rPh sb="0" eb="2">
      <t>ユウショク</t>
    </rPh>
    <phoneticPr fontId="3"/>
  </si>
  <si>
    <t>朝食</t>
    <rPh sb="0" eb="1">
      <t>アサ</t>
    </rPh>
    <rPh sb="1" eb="2">
      <t>ショク</t>
    </rPh>
    <phoneticPr fontId="3"/>
  </si>
  <si>
    <t>計</t>
    <rPh sb="0" eb="1">
      <t>ケイ</t>
    </rPh>
    <phoneticPr fontId="3"/>
  </si>
  <si>
    <t>isahaya-sui@niye.go.jp</t>
    <phoneticPr fontId="3"/>
  </si>
  <si>
    <t>●　ご記入にあたっては，本所ホームページ「ご利用について」欄等を参照してください。</t>
    <rPh sb="3" eb="5">
      <t>キニュウ</t>
    </rPh>
    <rPh sb="12" eb="14">
      <t>ホンショ</t>
    </rPh>
    <rPh sb="22" eb="24">
      <t>リヨウ</t>
    </rPh>
    <rPh sb="29" eb="30">
      <t>ラン</t>
    </rPh>
    <rPh sb="30" eb="31">
      <t>トウ</t>
    </rPh>
    <rPh sb="32" eb="34">
      <t>サンショウ</t>
    </rPh>
    <phoneticPr fontId="3"/>
  </si>
  <si>
    <t>●　活動プログラムは，必ず「晴天時」と「荒(雨)天時」の両方について記入してください。　</t>
    <rPh sb="2" eb="4">
      <t>カツドウ</t>
    </rPh>
    <rPh sb="14" eb="16">
      <t>セイテン</t>
    </rPh>
    <rPh sb="16" eb="17">
      <t>ジ</t>
    </rPh>
    <rPh sb="20" eb="21">
      <t>アラ</t>
    </rPh>
    <rPh sb="22" eb="23">
      <t>アメ</t>
    </rPh>
    <rPh sb="24" eb="25">
      <t>テン</t>
    </rPh>
    <rPh sb="25" eb="26">
      <t>ジ</t>
    </rPh>
    <rPh sb="28" eb="30">
      <t>リョウホウ</t>
    </rPh>
    <rPh sb="34" eb="36">
      <t>キニュウ</t>
    </rPh>
    <phoneticPr fontId="3"/>
  </si>
  <si>
    <t>30</t>
    <phoneticPr fontId="3"/>
  </si>
  <si>
    <t>長崎県諫早市白木峰町1109-1</t>
    <rPh sb="0" eb="3">
      <t>ナガサキケン</t>
    </rPh>
    <rPh sb="3" eb="6">
      <t>イサハヤシ</t>
    </rPh>
    <rPh sb="6" eb="10">
      <t>シラキミネマチ</t>
    </rPh>
    <phoneticPr fontId="3"/>
  </si>
  <si>
    <t>□</t>
    <phoneticPr fontId="3"/>
  </si>
  <si>
    <t>入浴希望</t>
    <rPh sb="0" eb="2">
      <t>ニュウヨク</t>
    </rPh>
    <rPh sb="2" eb="4">
      <t>キボウ</t>
    </rPh>
    <phoneticPr fontId="3"/>
  </si>
  <si>
    <t>班長会議</t>
    <rPh sb="0" eb="2">
      <t>ハンチョウ</t>
    </rPh>
    <rPh sb="2" eb="4">
      <t>カイギ</t>
    </rPh>
    <phoneticPr fontId="3"/>
  </si>
  <si>
    <t>水</t>
    <rPh sb="0" eb="1">
      <t>スイ</t>
    </rPh>
    <phoneticPr fontId="3"/>
  </si>
  <si>
    <t>キャンドルのつどい</t>
    <phoneticPr fontId="3"/>
  </si>
  <si>
    <t>ペンダント</t>
    <phoneticPr fontId="3"/>
  </si>
  <si>
    <t>焼き板</t>
    <rPh sb="0" eb="1">
      <t>ヤ</t>
    </rPh>
    <rPh sb="2" eb="3">
      <t>イタ</t>
    </rPh>
    <phoneticPr fontId="3"/>
  </si>
  <si>
    <t>移動式テント　　　　管理棟</t>
    <rPh sb="0" eb="2">
      <t>イドウ</t>
    </rPh>
    <rPh sb="2" eb="3">
      <t>シキ</t>
    </rPh>
    <rPh sb="10" eb="13">
      <t>カンリトウ</t>
    </rPh>
    <phoneticPr fontId="3"/>
  </si>
  <si>
    <t>利用伺番号</t>
    <rPh sb="0" eb="2">
      <t>リヨウ</t>
    </rPh>
    <rPh sb="2" eb="3">
      <t>ウカガ</t>
    </rPh>
    <rPh sb="3" eb="5">
      <t>バンゴウ</t>
    </rPh>
    <phoneticPr fontId="3"/>
  </si>
  <si>
    <t>利用承諾書の発行</t>
    <rPh sb="0" eb="2">
      <t>リヨウ</t>
    </rPh>
    <rPh sb="2" eb="5">
      <t>ショウダクショ</t>
    </rPh>
    <rPh sb="6" eb="8">
      <t>ハッコウ</t>
    </rPh>
    <phoneticPr fontId="3"/>
  </si>
  <si>
    <t>要配慮</t>
    <rPh sb="0" eb="1">
      <t>ヨウ</t>
    </rPh>
    <rPh sb="1" eb="3">
      <t>ハイリョ</t>
    </rPh>
    <phoneticPr fontId="3"/>
  </si>
  <si>
    <t>人</t>
    <phoneticPr fontId="3"/>
  </si>
  <si>
    <t>Ｃ</t>
    <phoneticPr fontId="3"/>
  </si>
  <si>
    <t>Ａ</t>
    <phoneticPr fontId="3"/>
  </si>
  <si>
    <t>キャンプ村夕食弁当</t>
    <rPh sb="4" eb="5">
      <t>ムラ</t>
    </rPh>
    <rPh sb="5" eb="7">
      <t>ユウショク</t>
    </rPh>
    <rPh sb="7" eb="9">
      <t>ベントウ</t>
    </rPh>
    <phoneticPr fontId="3"/>
  </si>
  <si>
    <t>人</t>
  </si>
  <si>
    <t>中学生以上</t>
    <rPh sb="0" eb="3">
      <t>チュウガクセイ</t>
    </rPh>
    <rPh sb="3" eb="5">
      <t>イジョウ</t>
    </rPh>
    <phoneticPr fontId="3"/>
  </si>
  <si>
    <t>幼児</t>
    <rPh sb="0" eb="2">
      <t>ヨウジ</t>
    </rPh>
    <phoneticPr fontId="3"/>
  </si>
  <si>
    <t>レストラン食</t>
    <rPh sb="5" eb="6">
      <t>ショク</t>
    </rPh>
    <phoneticPr fontId="3"/>
  </si>
  <si>
    <t>夕　　　食</t>
    <rPh sb="0" eb="1">
      <t>ユウ</t>
    </rPh>
    <rPh sb="4" eb="5">
      <t>ショク</t>
    </rPh>
    <phoneticPr fontId="3"/>
  </si>
  <si>
    <t>昼　　　食</t>
    <rPh sb="0" eb="1">
      <t>ヒル</t>
    </rPh>
    <rPh sb="4" eb="5">
      <t>ショク</t>
    </rPh>
    <phoneticPr fontId="3"/>
  </si>
  <si>
    <t>キャンプ村朝食弁当</t>
    <rPh sb="4" eb="5">
      <t>ムラ</t>
    </rPh>
    <rPh sb="5" eb="7">
      <t>チョウショク</t>
    </rPh>
    <rPh sb="7" eb="9">
      <t>ベントウ</t>
    </rPh>
    <phoneticPr fontId="3"/>
  </si>
  <si>
    <t>朝　　　食</t>
    <rPh sb="0" eb="1">
      <t>アサ</t>
    </rPh>
    <rPh sb="4" eb="5">
      <t>ショク</t>
    </rPh>
    <phoneticPr fontId="3"/>
  </si>
  <si>
    <t>キャンプ村</t>
    <rPh sb="4" eb="5">
      <t>ムラ</t>
    </rPh>
    <phoneticPr fontId="3"/>
  </si>
  <si>
    <t>（シーツ）</t>
    <phoneticPr fontId="3"/>
  </si>
  <si>
    <t>携帯</t>
    <rPh sb="0" eb="2">
      <t>ケイタイ</t>
    </rPh>
    <phoneticPr fontId="3"/>
  </si>
  <si>
    <t>※ご記入いただいた個人情報は，当機構の規程等に基づき適切に管理し，今回の利用手続き，次年度以降の案内及び当施設からの情報提供のみに使用し，法令等に定める場合を除いて第三者に開示することはありません。</t>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5">
      <t>コンカイ</t>
    </rPh>
    <rPh sb="36" eb="38">
      <t>リヨウ</t>
    </rPh>
    <rPh sb="38" eb="40">
      <t>テツヅ</t>
    </rPh>
    <rPh sb="42" eb="45">
      <t>ジネンド</t>
    </rPh>
    <rPh sb="45" eb="47">
      <t>イコウ</t>
    </rPh>
    <rPh sb="48" eb="50">
      <t>アンナイ</t>
    </rPh>
    <rPh sb="50" eb="51">
      <t>オヨ</t>
    </rPh>
    <rPh sb="52" eb="53">
      <t>トウ</t>
    </rPh>
    <rPh sb="53" eb="55">
      <t>シセツ</t>
    </rPh>
    <rPh sb="58" eb="60">
      <t>ジョウホウ</t>
    </rPh>
    <rPh sb="60" eb="62">
      <t>テイキョウ</t>
    </rPh>
    <rPh sb="65" eb="67">
      <t>シヨウ</t>
    </rPh>
    <rPh sb="69" eb="71">
      <t>ホウレイ</t>
    </rPh>
    <rPh sb="71" eb="72">
      <t>トウ</t>
    </rPh>
    <rPh sb="73" eb="74">
      <t>サダ</t>
    </rPh>
    <rPh sb="76" eb="78">
      <t>バアイ</t>
    </rPh>
    <rPh sb="79" eb="80">
      <t>ノゾ</t>
    </rPh>
    <rPh sb="82" eb="83">
      <t>ダイ</t>
    </rPh>
    <rPh sb="83" eb="85">
      <t>サンシャ</t>
    </rPh>
    <rPh sb="86" eb="88">
      <t>カイジ</t>
    </rPh>
    <phoneticPr fontId="3"/>
  </si>
  <si>
    <t>※ご不明な点については自然の家にお問い合わせください。</t>
    <phoneticPr fontId="3"/>
  </si>
  <si>
    <t>持参した食材等から発生するゴミについてはすべて持ち帰ります。</t>
    <phoneticPr fontId="3"/>
  </si>
  <si>
    <t>持参した食材の衛生管理は団体で責任をもって行います。</t>
    <phoneticPr fontId="3"/>
  </si>
  <si>
    <t>持参した食材をレストランが提供する食事（食材）と同時に食べることや調理することは行いません。</t>
    <phoneticPr fontId="3"/>
  </si>
  <si>
    <t>持参した食材はレストラン内には持ち込みません。</t>
    <phoneticPr fontId="3"/>
  </si>
  <si>
    <t>確認事項（□にチェックをつけてください。）</t>
    <rPh sb="0" eb="2">
      <t>カクニン</t>
    </rPh>
    <rPh sb="2" eb="4">
      <t>ジコウ</t>
    </rPh>
    <phoneticPr fontId="3"/>
  </si>
  <si>
    <t>※持込み　持参して所内で摂食する場合は、以下の項目についてご同意ください。</t>
    <rPh sb="1" eb="2">
      <t>モ</t>
    </rPh>
    <rPh sb="2" eb="3">
      <t>コ</t>
    </rPh>
    <rPh sb="5" eb="7">
      <t>ジサン</t>
    </rPh>
    <rPh sb="9" eb="10">
      <t>ショ</t>
    </rPh>
    <rPh sb="10" eb="11">
      <t>ナイ</t>
    </rPh>
    <rPh sb="12" eb="14">
      <t>セッショク</t>
    </rPh>
    <rPh sb="16" eb="18">
      <t>バアイ</t>
    </rPh>
    <rPh sb="20" eb="22">
      <t>イカ</t>
    </rPh>
    <rPh sb="23" eb="25">
      <t>コウモク</t>
    </rPh>
    <rPh sb="30" eb="32">
      <t>ドウイ</t>
    </rPh>
    <phoneticPr fontId="3"/>
  </si>
  <si>
    <t>食事・シーツ等注文書</t>
    <rPh sb="0" eb="2">
      <t>ショクジ</t>
    </rPh>
    <rPh sb="6" eb="7">
      <t>トウ</t>
    </rPh>
    <rPh sb="7" eb="9">
      <t>チュウモン</t>
    </rPh>
    <rPh sb="9" eb="10">
      <t>ショ</t>
    </rPh>
    <phoneticPr fontId="3"/>
  </si>
  <si>
    <t>国立諫早青少年自然の家　利用申込書　</t>
    <rPh sb="0" eb="2">
      <t>コクリツ</t>
    </rPh>
    <rPh sb="2" eb="4">
      <t>イサハヤ</t>
    </rPh>
    <rPh sb="4" eb="7">
      <t>セイショウネン</t>
    </rPh>
    <rPh sb="7" eb="9">
      <t>シゼン</t>
    </rPh>
    <rPh sb="10" eb="11">
      <t>イエ</t>
    </rPh>
    <rPh sb="12" eb="14">
      <t>リヨウ</t>
    </rPh>
    <rPh sb="14" eb="17">
      <t>モウシコミショ</t>
    </rPh>
    <phoneticPr fontId="3"/>
  </si>
  <si>
    <t>西暦</t>
    <rPh sb="0" eb="2">
      <t>セイレキ</t>
    </rPh>
    <phoneticPr fontId="3"/>
  </si>
  <si>
    <t>-</t>
    <phoneticPr fontId="3"/>
  </si>
  <si>
    <t>※団体の連絡先と同様の場合，『同上』とご記入ください</t>
    <rPh sb="1" eb="3">
      <t>ダンタイ</t>
    </rPh>
    <rPh sb="4" eb="7">
      <t>レンラクサキ</t>
    </rPh>
    <rPh sb="8" eb="10">
      <t>ドウヨウ</t>
    </rPh>
    <rPh sb="11" eb="13">
      <t>バアイ</t>
    </rPh>
    <rPh sb="15" eb="17">
      <t>ドウジョウ</t>
    </rPh>
    <rPh sb="20" eb="22">
      <t>キニュウ</t>
    </rPh>
    <phoneticPr fontId="3"/>
  </si>
  <si>
    <t>事前にマイクロバス送迎を申込まれた場合</t>
    <rPh sb="0" eb="2">
      <t>ジゼン</t>
    </rPh>
    <rPh sb="9" eb="11">
      <t>ソウゲイ</t>
    </rPh>
    <rPh sb="12" eb="14">
      <t>モウシコミ</t>
    </rPh>
    <rPh sb="17" eb="19">
      <t>バアイ</t>
    </rPh>
    <phoneticPr fontId="3"/>
  </si>
  <si>
    <t>大学生･短期大学生･高等専門学校生</t>
    <rPh sb="0" eb="3">
      <t>ダイガクセイ</t>
    </rPh>
    <rPh sb="4" eb="6">
      <t>タンキ</t>
    </rPh>
    <rPh sb="6" eb="9">
      <t>ダイガクセイ</t>
    </rPh>
    <rPh sb="10" eb="12">
      <t>コウトウ</t>
    </rPh>
    <rPh sb="12" eb="14">
      <t>センモン</t>
    </rPh>
    <rPh sb="14" eb="17">
      <t>ガッコウセイ</t>
    </rPh>
    <phoneticPr fontId="3"/>
  </si>
  <si>
    <t>専修学校生･専門学校生</t>
    <rPh sb="0" eb="2">
      <t>センシュウ</t>
    </rPh>
    <rPh sb="2" eb="5">
      <t>ガッコウセイ</t>
    </rPh>
    <rPh sb="6" eb="8">
      <t>センモン</t>
    </rPh>
    <rPh sb="8" eb="10">
      <t>ガッコウ</t>
    </rPh>
    <rPh sb="10" eb="11">
      <t>セイ</t>
    </rPh>
    <phoneticPr fontId="3"/>
  </si>
  <si>
    <t>特別支援学校生</t>
    <rPh sb="0" eb="2">
      <t>トクベツ</t>
    </rPh>
    <rPh sb="2" eb="4">
      <t>シエン</t>
    </rPh>
    <rPh sb="4" eb="6">
      <t>ガッコウ</t>
    </rPh>
    <rPh sb="6" eb="7">
      <t>セイ</t>
    </rPh>
    <phoneticPr fontId="3"/>
  </si>
  <si>
    <t>/</t>
    <phoneticPr fontId="3"/>
  </si>
  <si>
    <t>：</t>
    <phoneticPr fontId="3"/>
  </si>
  <si>
    <t>発</t>
    <rPh sb="0" eb="1">
      <t>ハツ</t>
    </rPh>
    <phoneticPr fontId="3"/>
  </si>
  <si>
    <t>自然の家</t>
    <rPh sb="0" eb="2">
      <t>シゼン</t>
    </rPh>
    <rPh sb="3" eb="4">
      <t>イエ</t>
    </rPh>
    <phoneticPr fontId="3"/>
  </si>
  <si>
    <t>→</t>
    <phoneticPr fontId="3"/>
  </si>
  <si>
    <t>乗車予定人数
（最大28名）</t>
    <rPh sb="0" eb="2">
      <t>ジョウシャ</t>
    </rPh>
    <rPh sb="2" eb="4">
      <t>ヨテイ</t>
    </rPh>
    <rPh sb="4" eb="5">
      <t>ニン</t>
    </rPh>
    <rPh sb="5" eb="6">
      <t>スウ</t>
    </rPh>
    <rPh sb="8" eb="10">
      <t>サイダイ</t>
    </rPh>
    <rPh sb="12" eb="13">
      <t>メイ</t>
    </rPh>
    <phoneticPr fontId="3"/>
  </si>
  <si>
    <t>(迎)</t>
    <rPh sb="1" eb="2">
      <t>ムカ</t>
    </rPh>
    <phoneticPr fontId="3"/>
  </si>
  <si>
    <t>(送)</t>
    <rPh sb="1" eb="2">
      <t>オク</t>
    </rPh>
    <phoneticPr fontId="3"/>
  </si>
  <si>
    <t>特定の政党を支持し、又はこれに反対するための政治教育その他の政治的活動を行わない</t>
    <rPh sb="36" eb="37">
      <t>オコナ</t>
    </rPh>
    <phoneticPr fontId="3"/>
  </si>
  <si>
    <t>特定の宗教を支持し、又はこれに反対するための宗教教育その他の宗教的活動を行わない</t>
    <rPh sb="36" eb="37">
      <t>オコナ</t>
    </rPh>
    <phoneticPr fontId="3"/>
  </si>
  <si>
    <t>専ら営利を目的とする活動を行わない</t>
    <rPh sb="13" eb="14">
      <t>オコナ</t>
    </rPh>
    <phoneticPr fontId="3"/>
  </si>
  <si>
    <t>事前のプログラム相談の希望</t>
    <rPh sb="0" eb="2">
      <t>ジゼン</t>
    </rPh>
    <rPh sb="8" eb="10">
      <t>ソウダン</t>
    </rPh>
    <rPh sb="11" eb="13">
      <t>キボウ</t>
    </rPh>
    <phoneticPr fontId="3"/>
  </si>
  <si>
    <t>朝食</t>
    <rPh sb="0" eb="2">
      <t>チョウショク</t>
    </rPh>
    <phoneticPr fontId="3"/>
  </si>
  <si>
    <t>昼食</t>
    <rPh sb="0" eb="1">
      <t>ヒル</t>
    </rPh>
    <rPh sb="1" eb="2">
      <t>ショク</t>
    </rPh>
    <phoneticPr fontId="3"/>
  </si>
  <si>
    <t>つどい</t>
    <phoneticPr fontId="3"/>
  </si>
  <si>
    <t>夕食</t>
    <rPh sb="0" eb="1">
      <t>ユウ</t>
    </rPh>
    <rPh sb="1" eb="2">
      <t>ショク</t>
    </rPh>
    <phoneticPr fontId="3"/>
  </si>
  <si>
    <t>【本所マイクロバスの運行について】</t>
    <rPh sb="1" eb="3">
      <t>ホンショ</t>
    </rPh>
    <rPh sb="10" eb="12">
      <t>ウンコウ</t>
    </rPh>
    <phoneticPr fontId="3"/>
  </si>
  <si>
    <t>入所式・退所式を行う場合、自然の家職員の立会いを希望する</t>
    <rPh sb="0" eb="2">
      <t>ニュウショ</t>
    </rPh>
    <rPh sb="2" eb="3">
      <t>シキ</t>
    </rPh>
    <rPh sb="4" eb="6">
      <t>タイショ</t>
    </rPh>
    <rPh sb="6" eb="7">
      <t>シキ</t>
    </rPh>
    <rPh sb="8" eb="9">
      <t>オコナ</t>
    </rPh>
    <rPh sb="10" eb="12">
      <t>バアイ</t>
    </rPh>
    <rPh sb="13" eb="15">
      <t>シゼン</t>
    </rPh>
    <rPh sb="16" eb="17">
      <t>イエ</t>
    </rPh>
    <rPh sb="17" eb="19">
      <t>ショクイン</t>
    </rPh>
    <rPh sb="20" eb="22">
      <t>タチア</t>
    </rPh>
    <rPh sb="24" eb="26">
      <t>キボウ</t>
    </rPh>
    <phoneticPr fontId="3"/>
  </si>
  <si>
    <t>校旗・団体旗を持参し、掲揚を行う</t>
    <rPh sb="0" eb="2">
      <t>コウキ</t>
    </rPh>
    <rPh sb="3" eb="5">
      <t>ダンタイ</t>
    </rPh>
    <rPh sb="5" eb="6">
      <t>ハタ</t>
    </rPh>
    <rPh sb="7" eb="9">
      <t>ジサン</t>
    </rPh>
    <rPh sb="11" eb="13">
      <t>ケイヨウ</t>
    </rPh>
    <rPh sb="14" eb="15">
      <t>オコナ</t>
    </rPh>
    <phoneticPr fontId="3"/>
  </si>
  <si>
    <t>(宿泊の場合)自然の家職員立会いでの退所点検を希望する</t>
    <rPh sb="1" eb="3">
      <t>シュクハク</t>
    </rPh>
    <rPh sb="4" eb="6">
      <t>バアイ</t>
    </rPh>
    <rPh sb="7" eb="9">
      <t>シゼン</t>
    </rPh>
    <rPh sb="10" eb="11">
      <t>イエ</t>
    </rPh>
    <rPh sb="11" eb="13">
      <t>ショクイン</t>
    </rPh>
    <rPh sb="13" eb="15">
      <t>タチア</t>
    </rPh>
    <rPh sb="18" eb="20">
      <t>タイショ</t>
    </rPh>
    <rPh sb="20" eb="22">
      <t>テンケン</t>
    </rPh>
    <rPh sb="23" eb="25">
      <t>キボウ</t>
    </rPh>
    <phoneticPr fontId="3"/>
  </si>
  <si>
    <t>到着時ｵﾘｴﾝﾃｰｼｮﾝ動画を事前に視聴して入所する</t>
    <rPh sb="0" eb="2">
      <t>トウチャク</t>
    </rPh>
    <rPh sb="2" eb="3">
      <t>ジ</t>
    </rPh>
    <rPh sb="12" eb="14">
      <t>ドウガ</t>
    </rPh>
    <rPh sb="15" eb="17">
      <t>ジゼン</t>
    </rPh>
    <rPh sb="18" eb="20">
      <t>シチョウ</t>
    </rPh>
    <rPh sb="22" eb="24">
      <t>ニュウショ</t>
    </rPh>
    <phoneticPr fontId="3"/>
  </si>
  <si>
    <t>【備考・伝達事項】配慮が必要な事項等があればこちらにご記入ください</t>
    <rPh sb="27" eb="29">
      <t>キニュウ</t>
    </rPh>
    <phoneticPr fontId="3"/>
  </si>
  <si>
    <r>
      <t xml:space="preserve">当施設は、以下、３点の行為は禁止となっております。各チェック欄にチェックを入れてください
</t>
    </r>
    <r>
      <rPr>
        <sz val="6"/>
        <rFont val="HG丸ｺﾞｼｯｸM-PRO"/>
        <family val="3"/>
        <charset val="128"/>
      </rPr>
      <t>※禁止事項に該当する行為、その他利用に当たっての留意事項に反する行為を行った、又は虚偽申告があった場合今後の利用申込みを制限します</t>
    </r>
    <phoneticPr fontId="3"/>
  </si>
  <si>
    <t>氏　名</t>
    <rPh sb="0" eb="1">
      <t>シ</t>
    </rPh>
    <rPh sb="2" eb="3">
      <t>ナ</t>
    </rPh>
    <phoneticPr fontId="3"/>
  </si>
  <si>
    <t>役職名</t>
    <rPh sb="0" eb="2">
      <t>ヤクショク</t>
    </rPh>
    <rPh sb="2" eb="3">
      <t>メイ</t>
    </rPh>
    <phoneticPr fontId="3"/>
  </si>
  <si>
    <t>平日</t>
    <rPh sb="0" eb="2">
      <t>ヘイジツ</t>
    </rPh>
    <phoneticPr fontId="3"/>
  </si>
  <si>
    <t>連絡の取りやすい時間帯：</t>
    <rPh sb="0" eb="2">
      <t>レンラク</t>
    </rPh>
    <rPh sb="3" eb="4">
      <t>ト</t>
    </rPh>
    <rPh sb="8" eb="10">
      <t>ジカン</t>
    </rPh>
    <rPh sb="10" eb="11">
      <t>タイ</t>
    </rPh>
    <phoneticPr fontId="3"/>
  </si>
  <si>
    <t>休日</t>
    <rPh sb="0" eb="2">
      <t>キュウジツ</t>
    </rPh>
    <phoneticPr fontId="3"/>
  </si>
  <si>
    <t>特別な配慮の有無</t>
    <rPh sb="0" eb="2">
      <t>トクベツ</t>
    </rPh>
    <rPh sb="3" eb="5">
      <t>ハイリョ</t>
    </rPh>
    <rPh sb="6" eb="8">
      <t>ウム</t>
    </rPh>
    <phoneticPr fontId="3"/>
  </si>
  <si>
    <t>→</t>
    <phoneticPr fontId="3"/>
  </si>
  <si>
    <t>※有の場合は右欄に
詳細を記載</t>
    <rPh sb="1" eb="2">
      <t>アリ</t>
    </rPh>
    <rPh sb="3" eb="5">
      <t>バアイ</t>
    </rPh>
    <rPh sb="6" eb="7">
      <t>ミギ</t>
    </rPh>
    <rPh sb="7" eb="8">
      <t>ラン</t>
    </rPh>
    <rPh sb="10" eb="12">
      <t>ショウサイ</t>
    </rPh>
    <rPh sb="13" eb="15">
      <t>キサイ</t>
    </rPh>
    <phoneticPr fontId="3"/>
  </si>
  <si>
    <t>提出日</t>
    <rPh sb="0" eb="1">
      <t>テイ</t>
    </rPh>
    <rPh sb="1" eb="2">
      <t>デ</t>
    </rPh>
    <rPh sb="2" eb="3">
      <t>ヒ</t>
    </rPh>
    <phoneticPr fontId="3"/>
  </si>
  <si>
    <t>担当者名</t>
    <rPh sb="0" eb="3">
      <t>タントウシャ</t>
    </rPh>
    <rPh sb="3" eb="4">
      <t>メイ</t>
    </rPh>
    <phoneticPr fontId="3"/>
  </si>
  <si>
    <t>泊</t>
    <rPh sb="0" eb="1">
      <t>ハク</t>
    </rPh>
    <phoneticPr fontId="3"/>
  </si>
  <si>
    <t>※変更がある場合は、再提出をお願いします。</t>
    <phoneticPr fontId="3"/>
  </si>
  <si>
    <t>円</t>
    <rPh sb="0" eb="1">
      <t>エン</t>
    </rPh>
    <phoneticPr fontId="3"/>
  </si>
  <si>
    <t>利用期間</t>
    <rPh sb="0" eb="1">
      <t>リ</t>
    </rPh>
    <rPh sb="1" eb="2">
      <t>ヨウ</t>
    </rPh>
    <rPh sb="2" eb="3">
      <t>キ</t>
    </rPh>
    <rPh sb="3" eb="4">
      <t>アイダ</t>
    </rPh>
    <phoneticPr fontId="3"/>
  </si>
  <si>
    <t xml:space="preserve">メニュー（ </t>
    <phoneticPr fontId="3"/>
  </si>
  <si>
    <t>個</t>
    <rPh sb="0" eb="1">
      <t>コ</t>
    </rPh>
    <phoneticPr fontId="3"/>
  </si>
  <si>
    <t>人×</t>
    <phoneticPr fontId="3"/>
  </si>
  <si>
    <t>班</t>
    <rPh sb="0" eb="1">
      <t>ハン</t>
    </rPh>
    <phoneticPr fontId="3"/>
  </si>
  <si>
    <t>合計</t>
    <rPh sb="0" eb="2">
      <t>ゴウケイ</t>
    </rPh>
    <phoneticPr fontId="3"/>
  </si>
  <si>
    <t>束</t>
    <rPh sb="0" eb="1">
      <t>タバ</t>
    </rPh>
    <phoneticPr fontId="3"/>
  </si>
  <si>
    <t>B</t>
    <phoneticPr fontId="3"/>
  </si>
  <si>
    <t>D</t>
    <phoneticPr fontId="3"/>
  </si>
  <si>
    <t>（活動教材）</t>
    <rPh sb="1" eb="3">
      <t>カツドウ</t>
    </rPh>
    <rPh sb="3" eb="5">
      <t>キョウザイ</t>
    </rPh>
    <phoneticPr fontId="3"/>
  </si>
  <si>
    <t>料金</t>
    <rPh sb="0" eb="2">
      <t>リョウキン</t>
    </rPh>
    <phoneticPr fontId="46"/>
  </si>
  <si>
    <t>晴天時
数量</t>
    <rPh sb="0" eb="2">
      <t>セイテン</t>
    </rPh>
    <rPh sb="2" eb="3">
      <t>ジ</t>
    </rPh>
    <rPh sb="4" eb="6">
      <t>スウリョウ</t>
    </rPh>
    <phoneticPr fontId="46"/>
  </si>
  <si>
    <t>雨天時
数量</t>
    <rPh sb="0" eb="2">
      <t>ウテン</t>
    </rPh>
    <rPh sb="2" eb="3">
      <t>ジ</t>
    </rPh>
    <rPh sb="4" eb="6">
      <t>スウリョウ</t>
    </rPh>
    <phoneticPr fontId="46"/>
  </si>
  <si>
    <t>炊事用薪 370円</t>
    <rPh sb="0" eb="2">
      <t>スイジ</t>
    </rPh>
    <rPh sb="2" eb="3">
      <t>ヨウ</t>
    </rPh>
    <rPh sb="3" eb="4">
      <t>マキ</t>
    </rPh>
    <rPh sb="8" eb="9">
      <t>エン</t>
    </rPh>
    <phoneticPr fontId="3"/>
  </si>
  <si>
    <t>活動</t>
    <rPh sb="0" eb="2">
      <t>カツドウ</t>
    </rPh>
    <phoneticPr fontId="46"/>
  </si>
  <si>
    <t>分類</t>
    <rPh sb="0" eb="2">
      <t>ブンルイ</t>
    </rPh>
    <phoneticPr fontId="46"/>
  </si>
  <si>
    <t>薪</t>
    <rPh sb="0" eb="1">
      <t>マキ</t>
    </rPh>
    <phoneticPr fontId="3"/>
  </si>
  <si>
    <t>トーチ</t>
    <phoneticPr fontId="3"/>
  </si>
  <si>
    <t>灯油</t>
    <rPh sb="0" eb="2">
      <t>トウユ</t>
    </rPh>
    <phoneticPr fontId="3"/>
  </si>
  <si>
    <t>1L</t>
    <phoneticPr fontId="3"/>
  </si>
  <si>
    <t>燭台使用料</t>
    <rPh sb="0" eb="2">
      <t>ショクダイ</t>
    </rPh>
    <rPh sb="2" eb="5">
      <t>シヨウリョウ</t>
    </rPh>
    <phoneticPr fontId="3"/>
  </si>
  <si>
    <t>ろうそく小</t>
    <rPh sb="4" eb="5">
      <t>ショウ</t>
    </rPh>
    <phoneticPr fontId="3"/>
  </si>
  <si>
    <t>1箱40本入</t>
    <rPh sb="1" eb="2">
      <t>ハコ</t>
    </rPh>
    <rPh sb="4" eb="5">
      <t>ホン</t>
    </rPh>
    <rPh sb="5" eb="6">
      <t>イ</t>
    </rPh>
    <phoneticPr fontId="3"/>
  </si>
  <si>
    <t>1本</t>
    <rPh sb="1" eb="2">
      <t>ホン</t>
    </rPh>
    <phoneticPr fontId="3"/>
  </si>
  <si>
    <t>クラフト</t>
    <phoneticPr fontId="3"/>
  </si>
  <si>
    <t>プラホビー</t>
    <phoneticPr fontId="3"/>
  </si>
  <si>
    <t>丸太のコースター</t>
    <rPh sb="0" eb="2">
      <t>マルタ</t>
    </rPh>
    <phoneticPr fontId="3"/>
  </si>
  <si>
    <t>1人分</t>
    <rPh sb="1" eb="3">
      <t>ニンブン</t>
    </rPh>
    <phoneticPr fontId="3"/>
  </si>
  <si>
    <t>教材</t>
    <rPh sb="0" eb="2">
      <t>キョウザイ</t>
    </rPh>
    <phoneticPr fontId="46"/>
  </si>
  <si>
    <t>（特定活動費）</t>
    <rPh sb="1" eb="3">
      <t>トクテイ</t>
    </rPh>
    <rPh sb="3" eb="5">
      <t>カツドウ</t>
    </rPh>
    <rPh sb="5" eb="6">
      <t>ヒ</t>
    </rPh>
    <phoneticPr fontId="3"/>
  </si>
  <si>
    <t>単位</t>
    <rPh sb="0" eb="2">
      <t>タンイ</t>
    </rPh>
    <phoneticPr fontId="46"/>
  </si>
  <si>
    <t>※雨天時は屋内での
「星のお話し」になります</t>
    <rPh sb="1" eb="3">
      <t>ウテン</t>
    </rPh>
    <rPh sb="3" eb="4">
      <t>ジ</t>
    </rPh>
    <rPh sb="5" eb="7">
      <t>オクナイ</t>
    </rPh>
    <rPh sb="11" eb="12">
      <t>ホシ</t>
    </rPh>
    <rPh sb="14" eb="15">
      <t>ハナ</t>
    </rPh>
    <phoneticPr fontId="3"/>
  </si>
  <si>
    <r>
      <t>未就学児</t>
    </r>
    <r>
      <rPr>
        <sz val="9"/>
        <rFont val="HG丸ｺﾞｼｯｸM-PRO"/>
        <family val="3"/>
        <charset val="128"/>
      </rPr>
      <t>（３歳未満）</t>
    </r>
    <rPh sb="0" eb="4">
      <t>ミシュウガクジ</t>
    </rPh>
    <rPh sb="6" eb="7">
      <t>サイ</t>
    </rPh>
    <rPh sb="7" eb="9">
      <t>ミマン</t>
    </rPh>
    <phoneticPr fontId="3"/>
  </si>
  <si>
    <r>
      <t>未就学児</t>
    </r>
    <r>
      <rPr>
        <sz val="9"/>
        <rFont val="HG丸ｺﾞｼｯｸM-PRO"/>
        <family val="3"/>
        <charset val="128"/>
      </rPr>
      <t>（３歳以上）</t>
    </r>
    <rPh sb="0" eb="4">
      <t>ミシュウガクジ</t>
    </rPh>
    <rPh sb="6" eb="7">
      <t>サイ</t>
    </rPh>
    <rPh sb="7" eb="9">
      <t>イジョウ</t>
    </rPh>
    <phoneticPr fontId="3"/>
  </si>
  <si>
    <r>
      <t>小学生</t>
    </r>
    <r>
      <rPr>
        <sz val="9"/>
        <rFont val="HG丸ｺﾞｼｯｸM-PRO"/>
        <family val="3"/>
        <charset val="128"/>
      </rPr>
      <t>（低学年）</t>
    </r>
    <rPh sb="0" eb="3">
      <t>ショウガクセイ</t>
    </rPh>
    <rPh sb="4" eb="7">
      <t>テイガクネン</t>
    </rPh>
    <phoneticPr fontId="3"/>
  </si>
  <si>
    <r>
      <t>小学生</t>
    </r>
    <r>
      <rPr>
        <sz val="9"/>
        <rFont val="HG丸ｺﾞｼｯｸM-PRO"/>
        <family val="3"/>
        <charset val="128"/>
      </rPr>
      <t>（高学年）</t>
    </r>
    <rPh sb="0" eb="3">
      <t>ショウガクセイ</t>
    </rPh>
    <rPh sb="4" eb="7">
      <t>コウガクネン</t>
    </rPh>
    <phoneticPr fontId="3"/>
  </si>
  <si>
    <t>①本サービスは道路運送法上の規制の対象外でありますが，自主的に輸送の安全及び利用者の保護のための措置を行っております。
②事故等の場合は，当機構が加入している事業用総合自動車保険（人身傷害保険）が適用となり，1名につき最大5,000万のうち，当機構の過失割合分を保証できます。
③利用は先着順で運行範囲・時間に制限がありますので，事前にご相談ください。</t>
    <rPh sb="1" eb="2">
      <t>ホン</t>
    </rPh>
    <rPh sb="7" eb="9">
      <t>ドウロ</t>
    </rPh>
    <rPh sb="9" eb="11">
      <t>ウンソウ</t>
    </rPh>
    <rPh sb="11" eb="12">
      <t>ホウ</t>
    </rPh>
    <rPh sb="12" eb="13">
      <t>ジョウ</t>
    </rPh>
    <rPh sb="14" eb="16">
      <t>キセイ</t>
    </rPh>
    <rPh sb="17" eb="20">
      <t>タイショウガイ</t>
    </rPh>
    <rPh sb="27" eb="29">
      <t>ジシュ</t>
    </rPh>
    <rPh sb="29" eb="30">
      <t>テキ</t>
    </rPh>
    <rPh sb="31" eb="33">
      <t>ユソウ</t>
    </rPh>
    <rPh sb="34" eb="36">
      <t>アンゼン</t>
    </rPh>
    <rPh sb="36" eb="37">
      <t>オヨ</t>
    </rPh>
    <rPh sb="38" eb="41">
      <t>リヨウシャ</t>
    </rPh>
    <rPh sb="42" eb="44">
      <t>ホゴ</t>
    </rPh>
    <rPh sb="48" eb="50">
      <t>ソチ</t>
    </rPh>
    <rPh sb="51" eb="52">
      <t>オコナ</t>
    </rPh>
    <rPh sb="61" eb="63">
      <t>ジコ</t>
    </rPh>
    <rPh sb="63" eb="64">
      <t>トウ</t>
    </rPh>
    <rPh sb="65" eb="67">
      <t>バアイ</t>
    </rPh>
    <rPh sb="69" eb="70">
      <t>トウ</t>
    </rPh>
    <rPh sb="70" eb="72">
      <t>キコウ</t>
    </rPh>
    <rPh sb="73" eb="75">
      <t>カニュウ</t>
    </rPh>
    <rPh sb="79" eb="82">
      <t>ジギョウヨウ</t>
    </rPh>
    <rPh sb="82" eb="84">
      <t>ソウゴウ</t>
    </rPh>
    <rPh sb="84" eb="87">
      <t>ジドウシャ</t>
    </rPh>
    <rPh sb="87" eb="89">
      <t>ホケン</t>
    </rPh>
    <rPh sb="90" eb="92">
      <t>ジンシン</t>
    </rPh>
    <rPh sb="92" eb="94">
      <t>ショウガイ</t>
    </rPh>
    <rPh sb="98" eb="100">
      <t>テキヨウ</t>
    </rPh>
    <rPh sb="105" eb="106">
      <t>メイ</t>
    </rPh>
    <rPh sb="109" eb="111">
      <t>サイダイ</t>
    </rPh>
    <rPh sb="116" eb="117">
      <t>マン</t>
    </rPh>
    <rPh sb="121" eb="122">
      <t>トウ</t>
    </rPh>
    <rPh sb="122" eb="124">
      <t>キコウ</t>
    </rPh>
    <rPh sb="125" eb="127">
      <t>カシツ</t>
    </rPh>
    <rPh sb="127" eb="129">
      <t>ワリアイ</t>
    </rPh>
    <rPh sb="129" eb="130">
      <t>ブン</t>
    </rPh>
    <rPh sb="131" eb="133">
      <t>ホショウ</t>
    </rPh>
    <phoneticPr fontId="3"/>
  </si>
  <si>
    <t>（食　事）</t>
    <rPh sb="1" eb="2">
      <t>ショク</t>
    </rPh>
    <rPh sb="3" eb="4">
      <t>コト</t>
    </rPh>
    <phoneticPr fontId="3"/>
  </si>
  <si>
    <t>→別紙 ｢食物アレルギー事前確認票｣の提出をお願いします</t>
    <rPh sb="1" eb="3">
      <t>ベッシ</t>
    </rPh>
    <rPh sb="5" eb="7">
      <t>ショクモツ</t>
    </rPh>
    <rPh sb="12" eb="14">
      <t>ジゼン</t>
    </rPh>
    <rPh sb="14" eb="16">
      <t>カクニン</t>
    </rPh>
    <rPh sb="16" eb="17">
      <t>ヒョウ</t>
    </rPh>
    <rPh sb="19" eb="21">
      <t>テイシュツ</t>
    </rPh>
    <rPh sb="23" eb="24">
      <t>ネガ</t>
    </rPh>
    <phoneticPr fontId="3"/>
  </si>
  <si>
    <t>晴天時</t>
    <rPh sb="0" eb="2">
      <t>セイテン</t>
    </rPh>
    <rPh sb="2" eb="3">
      <t>ジ</t>
    </rPh>
    <phoneticPr fontId="3"/>
  </si>
  <si>
    <t>雨天時</t>
    <rPh sb="0" eb="2">
      <t>ウテン</t>
    </rPh>
    <rPh sb="2" eb="3">
      <t>ジ</t>
    </rPh>
    <phoneticPr fontId="3"/>
  </si>
  <si>
    <t>（参考）食事料金合計</t>
    <rPh sb="1" eb="3">
      <t>サンコウ</t>
    </rPh>
    <rPh sb="4" eb="6">
      <t>ショクジ</t>
    </rPh>
    <rPh sb="6" eb="8">
      <t>リョウキン</t>
    </rPh>
    <rPh sb="8" eb="10">
      <t>ゴウケイ</t>
    </rPh>
    <phoneticPr fontId="3"/>
  </si>
  <si>
    <t>ﾚｽﾄﾗﾝ</t>
    <phoneticPr fontId="3"/>
  </si>
  <si>
    <t>弁当</t>
    <rPh sb="0" eb="2">
      <t>ベントウ</t>
    </rPh>
    <phoneticPr fontId="3"/>
  </si>
  <si>
    <t>野外炊事</t>
    <rPh sb="0" eb="4">
      <t>ヤガイスイジ</t>
    </rPh>
    <phoneticPr fontId="3"/>
  </si>
  <si>
    <r>
      <t>※マイクロバス送迎は、</t>
    </r>
    <r>
      <rPr>
        <u/>
        <sz val="9"/>
        <rFont val="HG丸ｺﾞｼｯｸM-PRO"/>
        <family val="3"/>
        <charset val="128"/>
      </rPr>
      <t>宿泊利用</t>
    </r>
    <r>
      <rPr>
        <sz val="9"/>
        <rFont val="HG丸ｺﾞｼｯｸM-PRO"/>
        <family val="3"/>
        <charset val="128"/>
      </rPr>
      <t>の</t>
    </r>
    <r>
      <rPr>
        <u/>
        <sz val="9"/>
        <rFont val="HG丸ｺﾞｼｯｸM-PRO"/>
        <family val="3"/>
        <charset val="128"/>
      </rPr>
      <t>10名以上</t>
    </r>
    <r>
      <rPr>
        <sz val="9"/>
        <rFont val="HG丸ｺﾞｼｯｸM-PRO"/>
        <family val="3"/>
        <charset val="128"/>
      </rPr>
      <t>の団体にのみとなります。</t>
    </r>
    <rPh sb="7" eb="9">
      <t>ソウゲイ</t>
    </rPh>
    <rPh sb="11" eb="13">
      <t>シュクハク</t>
    </rPh>
    <rPh sb="13" eb="15">
      <t>リヨウ</t>
    </rPh>
    <rPh sb="18" eb="19">
      <t>メイ</t>
    </rPh>
    <rPh sb="19" eb="21">
      <t>イジョウ</t>
    </rPh>
    <rPh sb="22" eb="24">
      <t>ダンタイ</t>
    </rPh>
    <phoneticPr fontId="3"/>
  </si>
  <si>
    <t>〇</t>
    <phoneticPr fontId="3"/>
  </si>
  <si>
    <t>和食</t>
    <rPh sb="0" eb="2">
      <t>ワショク</t>
    </rPh>
    <phoneticPr fontId="3"/>
  </si>
  <si>
    <t>パン食</t>
    <rPh sb="2" eb="3">
      <t>ショク</t>
    </rPh>
    <phoneticPr fontId="3"/>
  </si>
  <si>
    <t>携帯弁当 小</t>
    <rPh sb="0" eb="2">
      <t>ケイタイ</t>
    </rPh>
    <rPh sb="2" eb="4">
      <t>ベントウ</t>
    </rPh>
    <rPh sb="5" eb="6">
      <t>ショウ</t>
    </rPh>
    <phoneticPr fontId="3"/>
  </si>
  <si>
    <t>幕の内弁当</t>
    <rPh sb="0" eb="1">
      <t>マク</t>
    </rPh>
    <rPh sb="2" eb="5">
      <t>ウチベントウ</t>
    </rPh>
    <phoneticPr fontId="3"/>
  </si>
  <si>
    <t>携帯弁当 中</t>
    <rPh sb="0" eb="2">
      <t>ケイタイ</t>
    </rPh>
    <rPh sb="2" eb="4">
      <t>ベントウ</t>
    </rPh>
    <rPh sb="5" eb="6">
      <t>ナカ</t>
    </rPh>
    <phoneticPr fontId="3"/>
  </si>
  <si>
    <t>携帯弁当 大</t>
    <rPh sb="0" eb="2">
      <t>ケイタイ</t>
    </rPh>
    <rPh sb="2" eb="4">
      <t>ベントウ</t>
    </rPh>
    <rPh sb="5" eb="6">
      <t>ダイ</t>
    </rPh>
    <phoneticPr fontId="3"/>
  </si>
  <si>
    <t>カレー A</t>
    <phoneticPr fontId="3"/>
  </si>
  <si>
    <t>カレー B</t>
    <phoneticPr fontId="3"/>
  </si>
  <si>
    <t>豚汁 A</t>
    <rPh sb="0" eb="2">
      <t>トンジル</t>
    </rPh>
    <phoneticPr fontId="3"/>
  </si>
  <si>
    <t>豚汁 B</t>
    <rPh sb="0" eb="1">
      <t>ブタ</t>
    </rPh>
    <rPh sb="1" eb="2">
      <t>ジル</t>
    </rPh>
    <phoneticPr fontId="3"/>
  </si>
  <si>
    <t>焼肉野菜炒めA</t>
    <rPh sb="0" eb="2">
      <t>ヤキニク</t>
    </rPh>
    <rPh sb="2" eb="4">
      <t>ヤサイ</t>
    </rPh>
    <rPh sb="4" eb="5">
      <t>イタ</t>
    </rPh>
    <phoneticPr fontId="3"/>
  </si>
  <si>
    <t>焼肉野菜炒めB</t>
    <rPh sb="0" eb="2">
      <t>ヤキニク</t>
    </rPh>
    <rPh sb="2" eb="4">
      <t>ヤサイ</t>
    </rPh>
    <rPh sb="4" eb="5">
      <t>イタ</t>
    </rPh>
    <phoneticPr fontId="3"/>
  </si>
  <si>
    <t>すき焼き A</t>
    <rPh sb="2" eb="3">
      <t>ヤ</t>
    </rPh>
    <phoneticPr fontId="3"/>
  </si>
  <si>
    <t>すき焼き B</t>
    <rPh sb="2" eb="3">
      <t>ヤ</t>
    </rPh>
    <phoneticPr fontId="3"/>
  </si>
  <si>
    <t>焼きそば A</t>
    <rPh sb="0" eb="1">
      <t>ヤ</t>
    </rPh>
    <phoneticPr fontId="3"/>
  </si>
  <si>
    <t>焼きそば B</t>
    <rPh sb="0" eb="1">
      <t>ヤ</t>
    </rPh>
    <phoneticPr fontId="3"/>
  </si>
  <si>
    <t>パエリア</t>
    <phoneticPr fontId="3"/>
  </si>
  <si>
    <t>ピザ焼き</t>
    <rPh sb="2" eb="3">
      <t>ヤ</t>
    </rPh>
    <phoneticPr fontId="3"/>
  </si>
  <si>
    <t>有 ・ 無</t>
    <rPh sb="0" eb="1">
      <t>アリ</t>
    </rPh>
    <rPh sb="4" eb="5">
      <t>ナ</t>
    </rPh>
    <phoneticPr fontId="3"/>
  </si>
  <si>
    <t>有</t>
    <rPh sb="0" eb="1">
      <t>アリ</t>
    </rPh>
    <phoneticPr fontId="3"/>
  </si>
  <si>
    <t>無</t>
    <rPh sb="0" eb="1">
      <t>ナ</t>
    </rPh>
    <phoneticPr fontId="3"/>
  </si>
  <si>
    <t>ﾚｽﾄﾗﾝ</t>
    <phoneticPr fontId="3"/>
  </si>
  <si>
    <t>野外炊事</t>
  </si>
  <si>
    <t>弁当注文</t>
  </si>
  <si>
    <t>持参</t>
  </si>
  <si>
    <t>ﾚｽﾄﾗﾝ
・
野外炊事
・
弁当注文
・
持参</t>
    <phoneticPr fontId="3"/>
  </si>
  <si>
    <t>利用伺番号</t>
    <rPh sb="0" eb="2">
      <t>リヨウ</t>
    </rPh>
    <rPh sb="2" eb="3">
      <t>ウカガ</t>
    </rPh>
    <rPh sb="3" eb="5">
      <t>バンゴウ</t>
    </rPh>
    <phoneticPr fontId="3"/>
  </si>
  <si>
    <t>星空
観察</t>
    <rPh sb="0" eb="2">
      <t>ホシゾラ</t>
    </rPh>
    <rPh sb="3" eb="5">
      <t>カンサツ</t>
    </rPh>
    <phoneticPr fontId="3"/>
  </si>
  <si>
    <t>□清　掃</t>
    <rPh sb="1" eb="2">
      <t>キヨシ</t>
    </rPh>
    <rPh sb="3" eb="4">
      <t>ハ</t>
    </rPh>
    <phoneticPr fontId="3"/>
  </si>
  <si>
    <t>□レストラン</t>
    <phoneticPr fontId="3"/>
  </si>
  <si>
    <t>□ボイラー</t>
    <phoneticPr fontId="3"/>
  </si>
  <si>
    <t>調プロ出力済</t>
    <phoneticPr fontId="3"/>
  </si>
  <si>
    <t>プロ相・下見実施日</t>
    <rPh sb="2" eb="3">
      <t>ソウ</t>
    </rPh>
    <rPh sb="4" eb="6">
      <t>シタミ</t>
    </rPh>
    <rPh sb="6" eb="8">
      <t>ジッシ</t>
    </rPh>
    <rPh sb="8" eb="9">
      <t>ビ</t>
    </rPh>
    <phoneticPr fontId="3"/>
  </si>
  <si>
    <t>/</t>
    <phoneticPr fontId="3"/>
  </si>
  <si>
    <t>団体名</t>
  </si>
  <si>
    <t>実施日</t>
  </si>
  <si>
    <t>コース</t>
  </si>
  <si>
    <t>コース名</t>
  </si>
  <si>
    <t>登るコース</t>
  </si>
  <si>
    <t>そりみね川Ａコース</t>
  </si>
  <si>
    <t>そりみね川Ｃコース</t>
  </si>
  <si>
    <t>ふかのみ川コース</t>
  </si>
  <si>
    <t>自然の家発</t>
  </si>
  <si>
    <t>自然の家着</t>
  </si>
  <si>
    <t>人数</t>
  </si>
  <si>
    <t>男性</t>
  </si>
  <si>
    <t>女性</t>
  </si>
  <si>
    <t>計</t>
  </si>
  <si>
    <t>沢登り人数</t>
  </si>
  <si>
    <t>引率の方法</t>
  </si>
  <si>
    <t>安全確認</t>
  </si>
  <si>
    <t>対参加者</t>
  </si>
  <si>
    <t>対引率者</t>
  </si>
  <si>
    <t>昼食場所</t>
    <phoneticPr fontId="3"/>
  </si>
  <si>
    <t>不参加人数</t>
    <rPh sb="0" eb="3">
      <t>フサンカ</t>
    </rPh>
    <rPh sb="3" eb="5">
      <t>ニンズウ</t>
    </rPh>
    <phoneticPr fontId="3"/>
  </si>
  <si>
    <t>引率者</t>
    <phoneticPr fontId="3"/>
  </si>
  <si>
    <t>不参加者
引率体制</t>
    <rPh sb="0" eb="3">
      <t>フサンカ</t>
    </rPh>
    <rPh sb="3" eb="4">
      <t>シャ</t>
    </rPh>
    <rPh sb="5" eb="7">
      <t>インソツ</t>
    </rPh>
    <rPh sb="7" eb="9">
      <t>タイセイ</t>
    </rPh>
    <phoneticPr fontId="3"/>
  </si>
  <si>
    <t>無線機番号</t>
    <phoneticPr fontId="3"/>
  </si>
  <si>
    <t>引率責任者氏名</t>
    <phoneticPr fontId="3"/>
  </si>
  <si>
    <t>活動場所</t>
    <phoneticPr fontId="3"/>
  </si>
  <si>
    <t>活動内容</t>
    <phoneticPr fontId="3"/>
  </si>
  <si>
    <t>沢登り
引率体制</t>
    <rPh sb="4" eb="6">
      <t>インソツ</t>
    </rPh>
    <rPh sb="6" eb="8">
      <t>タイセイ</t>
    </rPh>
    <phoneticPr fontId="3"/>
  </si>
  <si>
    <t>緊急時連絡先</t>
    <rPh sb="0" eb="2">
      <t>キンキュウ</t>
    </rPh>
    <rPh sb="2" eb="3">
      <t>ジ</t>
    </rPh>
    <rPh sb="3" eb="5">
      <t>レンラク</t>
    </rPh>
    <rPh sb="5" eb="6">
      <t>サキ</t>
    </rPh>
    <phoneticPr fontId="3"/>
  </si>
  <si>
    <t>沢登り計画書</t>
    <phoneticPr fontId="3"/>
  </si>
  <si>
    <t>時刻</t>
    <phoneticPr fontId="3"/>
  </si>
  <si>
    <t>内容</t>
    <rPh sb="0" eb="2">
      <t>ナイヨウ</t>
    </rPh>
    <phoneticPr fontId="3"/>
  </si>
  <si>
    <t>引率責任者名</t>
    <phoneticPr fontId="3"/>
  </si>
  <si>
    <r>
      <t>※Aコースゴール付近での</t>
    </r>
    <r>
      <rPr>
        <u/>
        <sz val="10"/>
        <rFont val="ＭＳ ゴシック"/>
        <family val="3"/>
        <charset val="128"/>
      </rPr>
      <t>沢遊びの場合は、本計画書の提出は不要</t>
    </r>
    <r>
      <rPr>
        <sz val="10"/>
        <rFont val="ＭＳ ゴシック"/>
        <family val="3"/>
        <charset val="128"/>
      </rPr>
      <t>です</t>
    </r>
    <rPh sb="8" eb="10">
      <t>フキン</t>
    </rPh>
    <rPh sb="12" eb="13">
      <t>サワ</t>
    </rPh>
    <rPh sb="13" eb="14">
      <t>アソ</t>
    </rPh>
    <rPh sb="16" eb="18">
      <t>バアイ</t>
    </rPh>
    <rPh sb="20" eb="21">
      <t>ホン</t>
    </rPh>
    <rPh sb="21" eb="24">
      <t>ケイカクショ</t>
    </rPh>
    <rPh sb="25" eb="27">
      <t>テイシュツ</t>
    </rPh>
    <rPh sb="28" eb="30">
      <t>フヨウ</t>
    </rPh>
    <phoneticPr fontId="3"/>
  </si>
  <si>
    <t>　沢登りの注意事項　　</t>
    <phoneticPr fontId="3"/>
  </si>
  <si>
    <t>　いる場合対応→</t>
    <rPh sb="3" eb="5">
      <t>バアイ</t>
    </rPh>
    <phoneticPr fontId="3"/>
  </si>
  <si>
    <t>日程
(予定)</t>
    <rPh sb="0" eb="2">
      <t>ニッテイ</t>
    </rPh>
    <rPh sb="4" eb="6">
      <t>ヨテイ</t>
    </rPh>
    <phoneticPr fontId="3"/>
  </si>
  <si>
    <t>※１　団体の引率者は，本計画書を活動前に，諫早自然の家に提出してください。</t>
    <phoneticPr fontId="3"/>
  </si>
  <si>
    <t>※２　諫早自然の家が本計画をコピーし，原本を団体引率者にお返しします。</t>
    <phoneticPr fontId="3"/>
  </si>
  <si>
    <t>　その他（</t>
    <phoneticPr fontId="3"/>
  </si>
  <si>
    <t>）</t>
    <phoneticPr fontId="3"/>
  </si>
  <si>
    <t>〇</t>
    <phoneticPr fontId="3"/>
  </si>
  <si>
    <t>登山計画書</t>
    <rPh sb="0" eb="2">
      <t>トザン</t>
    </rPh>
    <phoneticPr fontId="3"/>
  </si>
  <si>
    <t>五家原岳 仏の辻ｺｰｽ</t>
    <rPh sb="0" eb="1">
      <t>ゴ</t>
    </rPh>
    <rPh sb="1" eb="2">
      <t>イエ</t>
    </rPh>
    <rPh sb="2" eb="3">
      <t>ハラ</t>
    </rPh>
    <rPh sb="3" eb="4">
      <t>タケ</t>
    </rPh>
    <rPh sb="5" eb="6">
      <t>ホトケ</t>
    </rPh>
    <rPh sb="7" eb="8">
      <t>ツジ</t>
    </rPh>
    <phoneticPr fontId="3"/>
  </si>
  <si>
    <t>五家原岳 中尾根ｺｰｽ</t>
    <rPh sb="0" eb="1">
      <t>ゴ</t>
    </rPh>
    <rPh sb="1" eb="2">
      <t>イエ</t>
    </rPh>
    <rPh sb="2" eb="3">
      <t>ハラ</t>
    </rPh>
    <rPh sb="3" eb="4">
      <t>タケ</t>
    </rPh>
    <rPh sb="5" eb="8">
      <t>ナカオネ</t>
    </rPh>
    <phoneticPr fontId="3"/>
  </si>
  <si>
    <t>五家原岳 横峰越ｺｰｽ</t>
    <rPh sb="0" eb="1">
      <t>ゴ</t>
    </rPh>
    <rPh sb="1" eb="2">
      <t>イエ</t>
    </rPh>
    <rPh sb="2" eb="3">
      <t>ハラ</t>
    </rPh>
    <rPh sb="3" eb="4">
      <t>タケ</t>
    </rPh>
    <rPh sb="5" eb="6">
      <t>ヨコ</t>
    </rPh>
    <rPh sb="6" eb="7">
      <t>ミネ</t>
    </rPh>
    <rPh sb="7" eb="8">
      <t>コシ</t>
    </rPh>
    <phoneticPr fontId="3"/>
  </si>
  <si>
    <t>五家原岳～金泉寺･多良岳ｺｰｽ</t>
    <rPh sb="0" eb="1">
      <t>ゴ</t>
    </rPh>
    <rPh sb="1" eb="2">
      <t>イエ</t>
    </rPh>
    <rPh sb="2" eb="3">
      <t>ハラ</t>
    </rPh>
    <rPh sb="3" eb="4">
      <t>タケ</t>
    </rPh>
    <rPh sb="5" eb="8">
      <t>キンセンジ</t>
    </rPh>
    <rPh sb="9" eb="12">
      <t>タラダケ</t>
    </rPh>
    <phoneticPr fontId="3"/>
  </si>
  <si>
    <t>金泉寺入口～平谷越～経ヶ岳ｺｰｽ</t>
    <rPh sb="0" eb="3">
      <t>キンセンジ</t>
    </rPh>
    <rPh sb="3" eb="5">
      <t>イリグチ</t>
    </rPh>
    <rPh sb="6" eb="8">
      <t>ヒラタニ</t>
    </rPh>
    <rPh sb="8" eb="9">
      <t>コ</t>
    </rPh>
    <rPh sb="10" eb="11">
      <t>キョウ</t>
    </rPh>
    <rPh sb="12" eb="13">
      <t>タケ</t>
    </rPh>
    <phoneticPr fontId="3"/>
  </si>
  <si>
    <t>往路</t>
    <rPh sb="0" eb="2">
      <t>オウロ</t>
    </rPh>
    <phoneticPr fontId="3"/>
  </si>
  <si>
    <t>復路</t>
    <rPh sb="0" eb="2">
      <t>フクロ</t>
    </rPh>
    <phoneticPr fontId="3"/>
  </si>
  <si>
    <t>車道の利用</t>
    <rPh sb="0" eb="2">
      <t>シャドウ</t>
    </rPh>
    <rPh sb="3" eb="5">
      <t>リヨウ</t>
    </rPh>
    <phoneticPr fontId="3"/>
  </si>
  <si>
    <t>備考</t>
    <rPh sb="0" eb="2">
      <t>ビコウ</t>
    </rPh>
    <phoneticPr fontId="3"/>
  </si>
  <si>
    <t>登山人数</t>
    <rPh sb="0" eb="2">
      <t>トザン</t>
    </rPh>
    <phoneticPr fontId="3"/>
  </si>
  <si>
    <t>登山
引率体制</t>
    <rPh sb="0" eb="2">
      <t>トザン</t>
    </rPh>
    <rPh sb="3" eb="5">
      <t>インソツ</t>
    </rPh>
    <rPh sb="5" eb="7">
      <t>タイセイ</t>
    </rPh>
    <phoneticPr fontId="3"/>
  </si>
  <si>
    <t>ウォークラリー（WR)計画書</t>
    <phoneticPr fontId="3"/>
  </si>
  <si>
    <t>方法</t>
    <rPh sb="0" eb="2">
      <t>ホウホウ</t>
    </rPh>
    <phoneticPr fontId="3"/>
  </si>
  <si>
    <t>右回り ・ 左回り</t>
    <rPh sb="0" eb="1">
      <t>ミギ</t>
    </rPh>
    <rPh sb="1" eb="2">
      <t>マワ</t>
    </rPh>
    <rPh sb="6" eb="7">
      <t>ヒダリ</t>
    </rPh>
    <rPh sb="7" eb="8">
      <t>マワ</t>
    </rPh>
    <phoneticPr fontId="3"/>
  </si>
  <si>
    <t>開始</t>
    <rPh sb="0" eb="2">
      <t>カイシ</t>
    </rPh>
    <phoneticPr fontId="3"/>
  </si>
  <si>
    <t>終了・集合</t>
    <rPh sb="0" eb="2">
      <t>シュウリョウ</t>
    </rPh>
    <rPh sb="3" eb="5">
      <t>シュウゴウ</t>
    </rPh>
    <phoneticPr fontId="3"/>
  </si>
  <si>
    <t>WR人数</t>
    <phoneticPr fontId="3"/>
  </si>
  <si>
    <t>ｳｫｰｸﾗﾘｰ
引率体制</t>
    <rPh sb="8" eb="10">
      <t>インソツ</t>
    </rPh>
    <rPh sb="10" eb="12">
      <t>タイセイ</t>
    </rPh>
    <phoneticPr fontId="3"/>
  </si>
  <si>
    <t>オリエンテーリング（OL）計画書</t>
    <phoneticPr fontId="3"/>
  </si>
  <si>
    <t>実施方法</t>
    <rPh sb="0" eb="2">
      <t>ジッシ</t>
    </rPh>
    <rPh sb="2" eb="4">
      <t>ホウホウ</t>
    </rPh>
    <phoneticPr fontId="3"/>
  </si>
  <si>
    <t>スコアOL</t>
    <phoneticPr fontId="3"/>
  </si>
  <si>
    <t>ポイントOL</t>
    <phoneticPr fontId="3"/>
  </si>
  <si>
    <t>推理型OL</t>
    <rPh sb="0" eb="2">
      <t>スイリ</t>
    </rPh>
    <rPh sb="2" eb="3">
      <t>ガタ</t>
    </rPh>
    <phoneticPr fontId="3"/>
  </si>
  <si>
    <t>内容</t>
    <rPh sb="0" eb="2">
      <t>ナイヨウ</t>
    </rPh>
    <phoneticPr fontId="3"/>
  </si>
  <si>
    <t>昼食場所</t>
    <rPh sb="0" eb="2">
      <t>チュウショク</t>
    </rPh>
    <rPh sb="2" eb="4">
      <t>バショ</t>
    </rPh>
    <phoneticPr fontId="3"/>
  </si>
  <si>
    <t>終了･集合</t>
    <rPh sb="0" eb="2">
      <t>シュウリョウ</t>
    </rPh>
    <rPh sb="3" eb="5">
      <t>シュウゴウ</t>
    </rPh>
    <phoneticPr fontId="3"/>
  </si>
  <si>
    <r>
      <t xml:space="preserve">日程
</t>
    </r>
    <r>
      <rPr>
        <sz val="9"/>
        <rFont val="ＭＳ Ｐゴシック"/>
        <family val="3"/>
        <charset val="128"/>
      </rPr>
      <t>(予定)</t>
    </r>
    <rPh sb="0" eb="2">
      <t>ニッテイ</t>
    </rPh>
    <rPh sb="4" eb="6">
      <t>ヨテイ</t>
    </rPh>
    <phoneticPr fontId="3"/>
  </si>
  <si>
    <t>使用ポスト（番号）</t>
    <rPh sb="0" eb="2">
      <t>シヨウ</t>
    </rPh>
    <rPh sb="6" eb="8">
      <t>バンゴウ</t>
    </rPh>
    <phoneticPr fontId="3"/>
  </si>
  <si>
    <t>予定時刻等</t>
    <rPh sb="0" eb="2">
      <t>ヨテイ</t>
    </rPh>
    <rPh sb="2" eb="4">
      <t>ジコク</t>
    </rPh>
    <rPh sb="4" eb="5">
      <t>ナド</t>
    </rPh>
    <phoneticPr fontId="3"/>
  </si>
  <si>
    <t>ｵﾘﾝﾃｰﾘﾝｸﾞ
引率体制</t>
    <rPh sb="10" eb="12">
      <t>インソツ</t>
    </rPh>
    <rPh sb="12" eb="14">
      <t>タイセイ</t>
    </rPh>
    <phoneticPr fontId="3"/>
  </si>
  <si>
    <t>　OLの注意事項　　</t>
  </si>
  <si>
    <t>利用日</t>
    <rPh sb="0" eb="3">
      <t>リヨウビ</t>
    </rPh>
    <phoneticPr fontId="3"/>
  </si>
  <si>
    <t>氏　　　　名</t>
    <rPh sb="0" eb="1">
      <t>シ</t>
    </rPh>
    <rPh sb="5" eb="6">
      <t>メイ</t>
    </rPh>
    <phoneticPr fontId="3"/>
  </si>
  <si>
    <t>性別</t>
    <rPh sb="0" eb="2">
      <t>セイベツ</t>
    </rPh>
    <phoneticPr fontId="3"/>
  </si>
  <si>
    <t>年齢</t>
    <rPh sb="0" eb="2">
      <t>ネンレイ</t>
    </rPh>
    <phoneticPr fontId="3"/>
  </si>
  <si>
    <t>備　　考</t>
    <rPh sb="0" eb="1">
      <t>ソナエ</t>
    </rPh>
    <rPh sb="3" eb="4">
      <t>コウ</t>
    </rPh>
    <phoneticPr fontId="3"/>
  </si>
  <si>
    <t>※御記入いただいた個人情報は，当機構の規程等に基づき適切に管理し，今回の利用手続きのみに使用し，法令等に定める場合を除いて第三者に開示することはありません。</t>
    <rPh sb="1" eb="4">
      <t>ゴキニュウ</t>
    </rPh>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5">
      <t>コンカイ</t>
    </rPh>
    <rPh sb="36" eb="38">
      <t>リヨウ</t>
    </rPh>
    <rPh sb="38" eb="40">
      <t>テツヅ</t>
    </rPh>
    <rPh sb="44" eb="46">
      <t>シヨウ</t>
    </rPh>
    <rPh sb="48" eb="50">
      <t>ホウレイ</t>
    </rPh>
    <rPh sb="50" eb="51">
      <t>トウ</t>
    </rPh>
    <rPh sb="52" eb="53">
      <t>サダ</t>
    </rPh>
    <rPh sb="55" eb="57">
      <t>バアイ</t>
    </rPh>
    <rPh sb="58" eb="59">
      <t>ノゾ</t>
    </rPh>
    <rPh sb="61" eb="62">
      <t>ダイ</t>
    </rPh>
    <rPh sb="62" eb="64">
      <t>サンシャ</t>
    </rPh>
    <rPh sb="65" eb="67">
      <t>カイジ</t>
    </rPh>
    <phoneticPr fontId="3"/>
  </si>
  <si>
    <t>利用団体名簿</t>
    <rPh sb="0" eb="2">
      <t>リヨウ</t>
    </rPh>
    <rPh sb="2" eb="4">
      <t>ダンタイ</t>
    </rPh>
    <rPh sb="4" eb="5">
      <t>メイ</t>
    </rPh>
    <rPh sb="5" eb="6">
      <t>ボ</t>
    </rPh>
    <phoneticPr fontId="3"/>
  </si>
  <si>
    <t>※しおり等に名簿を載せている場合は、しおり等の提出だけで結構です。</t>
    <phoneticPr fontId="3"/>
  </si>
  <si>
    <t>担当者</t>
    <rPh sb="0" eb="3">
      <t>タントウシャ</t>
    </rPh>
    <phoneticPr fontId="3"/>
  </si>
  <si>
    <t>団体名</t>
    <rPh sb="0" eb="3">
      <t>ダンタイメイ</t>
    </rPh>
    <phoneticPr fontId="3"/>
  </si>
  <si>
    <t>No</t>
    <phoneticPr fontId="3"/>
  </si>
  <si>
    <t>※宿泊される方・日帰りされる方が混在する場合は備考欄にその旨御記入ください。</t>
    <rPh sb="1" eb="3">
      <t>シュクハク</t>
    </rPh>
    <rPh sb="6" eb="7">
      <t>ホウ</t>
    </rPh>
    <rPh sb="8" eb="10">
      <t>ヒガエ</t>
    </rPh>
    <rPh sb="14" eb="15">
      <t>ホウ</t>
    </rPh>
    <rPh sb="16" eb="18">
      <t>コンザイ</t>
    </rPh>
    <rPh sb="20" eb="22">
      <t>バアイ</t>
    </rPh>
    <rPh sb="23" eb="25">
      <t>ビコウ</t>
    </rPh>
    <rPh sb="25" eb="26">
      <t>ラン</t>
    </rPh>
    <rPh sb="29" eb="30">
      <t>ムネ</t>
    </rPh>
    <rPh sb="30" eb="31">
      <t>ゴ</t>
    </rPh>
    <rPh sb="31" eb="33">
      <t>キニュウ</t>
    </rPh>
    <phoneticPr fontId="3"/>
  </si>
  <si>
    <t>男 ･ 女</t>
    <rPh sb="0" eb="1">
      <t>オトコ</t>
    </rPh>
    <rPh sb="4" eb="5">
      <t>オンナ</t>
    </rPh>
    <phoneticPr fontId="3"/>
  </si>
  <si>
    <t>※3泊以上される場合で、食事の注文がある場合は、別シート「食事・ｼｰﾂ等注文票(NO2)」もご提出ください</t>
    <phoneticPr fontId="3"/>
  </si>
  <si>
    <t>ﾚｽﾄﾗﾝ
・
野外炊事
・
弁当注文
・
持参</t>
  </si>
  <si>
    <r>
      <rPr>
        <sz val="7"/>
        <rFont val="ＭＳ Ｐゴシック"/>
        <family val="3"/>
        <charset val="128"/>
      </rPr>
      <t>調プロ発送日</t>
    </r>
    <r>
      <rPr>
        <sz val="9"/>
        <rFont val="ＭＳ Ｐゴシック"/>
        <family val="3"/>
        <charset val="128"/>
      </rPr>
      <t xml:space="preserve">
</t>
    </r>
    <r>
      <rPr>
        <b/>
        <sz val="9"/>
        <rFont val="ＭＳ Ｐゴシック"/>
        <family val="3"/>
        <charset val="128"/>
      </rPr>
      <t>M</t>
    </r>
    <r>
      <rPr>
        <sz val="9"/>
        <rFont val="ＭＳ Ｐゴシック"/>
        <family val="3"/>
        <charset val="128"/>
      </rPr>
      <t xml:space="preserve"> ・</t>
    </r>
    <r>
      <rPr>
        <b/>
        <sz val="9"/>
        <rFont val="ＭＳ Ｐゴシック"/>
        <family val="3"/>
        <charset val="128"/>
      </rPr>
      <t xml:space="preserve"> F</t>
    </r>
    <r>
      <rPr>
        <sz val="9"/>
        <rFont val="ＭＳ Ｐゴシック"/>
        <family val="3"/>
        <charset val="128"/>
      </rPr>
      <t xml:space="preserve"> ・</t>
    </r>
    <r>
      <rPr>
        <b/>
        <sz val="9"/>
        <rFont val="ＭＳ Ｐゴシック"/>
        <family val="3"/>
        <charset val="128"/>
      </rPr>
      <t xml:space="preserve"> 郵</t>
    </r>
    <r>
      <rPr>
        <sz val="9"/>
        <rFont val="ＭＳ Ｐゴシック"/>
        <family val="3"/>
        <charset val="128"/>
      </rPr>
      <t xml:space="preserve"> ・</t>
    </r>
    <r>
      <rPr>
        <b/>
        <sz val="9"/>
        <rFont val="ＭＳ Ｐゴシック"/>
        <family val="3"/>
        <charset val="128"/>
      </rPr>
      <t xml:space="preserve"> 電</t>
    </r>
    <rPh sb="0" eb="1">
      <t>チョウ</t>
    </rPh>
    <rPh sb="3" eb="5">
      <t>ハッソウ</t>
    </rPh>
    <rPh sb="5" eb="6">
      <t>ビ</t>
    </rPh>
    <rPh sb="15" eb="16">
      <t>ユウ</t>
    </rPh>
    <rPh sb="19" eb="20">
      <t>デン</t>
    </rPh>
    <phoneticPr fontId="3"/>
  </si>
  <si>
    <t>※３泊４日以上される場合は、本紙をコピーしご記入いただくか、PC記入の方は印刷エリアを下方へのばしてご記入ください。</t>
    <rPh sb="2" eb="3">
      <t>ハク</t>
    </rPh>
    <rPh sb="4" eb="5">
      <t>ニチ</t>
    </rPh>
    <rPh sb="5" eb="7">
      <t>イジョウ</t>
    </rPh>
    <rPh sb="10" eb="12">
      <t>バアイ</t>
    </rPh>
    <rPh sb="14" eb="16">
      <t>ホンシ</t>
    </rPh>
    <rPh sb="22" eb="24">
      <t>キニュウ</t>
    </rPh>
    <rPh sb="32" eb="34">
      <t>キニュウ</t>
    </rPh>
    <rPh sb="35" eb="36">
      <t>カタ</t>
    </rPh>
    <rPh sb="37" eb="39">
      <t>インサツ</t>
    </rPh>
    <rPh sb="43" eb="45">
      <t>カホウ</t>
    </rPh>
    <rPh sb="51" eb="53">
      <t>キニュウ</t>
    </rPh>
    <phoneticPr fontId="3"/>
  </si>
  <si>
    <t>諫早市立白木峰小学校</t>
    <rPh sb="0" eb="2">
      <t>イサハヤ</t>
    </rPh>
    <rPh sb="2" eb="4">
      <t>シリツ</t>
    </rPh>
    <rPh sb="4" eb="6">
      <t>シラキ</t>
    </rPh>
    <rPh sb="6" eb="7">
      <t>ミネ</t>
    </rPh>
    <rPh sb="7" eb="10">
      <t>ショウガッコウ</t>
    </rPh>
    <phoneticPr fontId="3"/>
  </si>
  <si>
    <t>10</t>
    <phoneticPr fontId="3"/>
  </si>
  <si>
    <t>14</t>
    <phoneticPr fontId="3"/>
  </si>
  <si>
    <t>沢賀仁　紅葉</t>
    <rPh sb="0" eb="1">
      <t>サワ</t>
    </rPh>
    <rPh sb="1" eb="2">
      <t>ガ</t>
    </rPh>
    <rPh sb="2" eb="3">
      <t>ニ</t>
    </rPh>
    <rPh sb="4" eb="6">
      <t>コウヨウ</t>
    </rPh>
    <phoneticPr fontId="3"/>
  </si>
  <si>
    <t>学年主任</t>
    <rPh sb="0" eb="2">
      <t>ガクネン</t>
    </rPh>
    <rPh sb="2" eb="4">
      <t>シュニン</t>
    </rPh>
    <phoneticPr fontId="3"/>
  </si>
  <si>
    <t>0307</t>
    <phoneticPr fontId="3"/>
  </si>
  <si>
    <t>090-2129-1388</t>
    <phoneticPr fontId="3"/>
  </si>
  <si>
    <t>16：00～17：00</t>
    <phoneticPr fontId="3"/>
  </si>
  <si>
    <t>メール優先</t>
    <rPh sb="3" eb="5">
      <t>ユウセン</t>
    </rPh>
    <phoneticPr fontId="3"/>
  </si>
  <si>
    <t>集団宿泊的行事</t>
    <rPh sb="0" eb="2">
      <t>シュウダン</t>
    </rPh>
    <rPh sb="2" eb="5">
      <t>シュクハクテキ</t>
    </rPh>
    <rPh sb="5" eb="7">
      <t>ギョウジ</t>
    </rPh>
    <phoneticPr fontId="3"/>
  </si>
  <si>
    <t>1</t>
    <phoneticPr fontId="3"/>
  </si>
  <si>
    <t>車椅子の児童が１名います</t>
    <rPh sb="0" eb="1">
      <t>クルマ</t>
    </rPh>
    <rPh sb="1" eb="3">
      <t>イス</t>
    </rPh>
    <rPh sb="4" eb="6">
      <t>ジドウ</t>
    </rPh>
    <rPh sb="8" eb="9">
      <t>メイ</t>
    </rPh>
    <phoneticPr fontId="3"/>
  </si>
  <si>
    <t>白木峰小学校</t>
    <rPh sb="0" eb="2">
      <t>シラキ</t>
    </rPh>
    <rPh sb="2" eb="3">
      <t>ミネ</t>
    </rPh>
    <rPh sb="3" eb="6">
      <t>ショウガッコウ</t>
    </rPh>
    <phoneticPr fontId="3"/>
  </si>
  <si>
    <t>火</t>
    <rPh sb="0" eb="1">
      <t>ヒ</t>
    </rPh>
    <phoneticPr fontId="3"/>
  </si>
  <si>
    <t>ﾚｽﾄﾗﾝ</t>
  </si>
  <si>
    <t>小学校運動場で昇降</t>
    <rPh sb="0" eb="3">
      <t>ショウガッコウ</t>
    </rPh>
    <rPh sb="3" eb="6">
      <t>ウンドウジョウ</t>
    </rPh>
    <rPh sb="7" eb="9">
      <t>ショウコウ</t>
    </rPh>
    <phoneticPr fontId="3"/>
  </si>
  <si>
    <t>時間</t>
    <rPh sb="0" eb="2">
      <t>ジカン</t>
    </rPh>
    <phoneticPr fontId="3"/>
  </si>
  <si>
    <t>活動</t>
    <rPh sb="0" eb="2">
      <t>カツドウ</t>
    </rPh>
    <phoneticPr fontId="3"/>
  </si>
  <si>
    <t>希望会場等</t>
    <rPh sb="0" eb="2">
      <t>キボウ</t>
    </rPh>
    <rPh sb="2" eb="4">
      <t>カイジョウ</t>
    </rPh>
    <rPh sb="4" eb="5">
      <t>ナド</t>
    </rPh>
    <phoneticPr fontId="3"/>
  </si>
  <si>
    <r>
      <rPr>
        <sz val="9"/>
        <rFont val="ＭＳ ゴシック"/>
        <family val="3"/>
        <charset val="128"/>
      </rPr>
      <t>備考</t>
    </r>
    <r>
      <rPr>
        <sz val="6"/>
        <rFont val="ＭＳ ゴシック"/>
        <family val="3"/>
        <charset val="128"/>
      </rPr>
      <t xml:space="preserve">
グループ数等</t>
    </r>
    <rPh sb="0" eb="2">
      <t>ビコウ</t>
    </rPh>
    <rPh sb="7" eb="8">
      <t>スウ</t>
    </rPh>
    <rPh sb="8" eb="9">
      <t>ナド</t>
    </rPh>
    <phoneticPr fontId="3"/>
  </si>
  <si>
    <t>同上</t>
    <rPh sb="0" eb="2">
      <t>ドウジョウ</t>
    </rPh>
    <phoneticPr fontId="3"/>
  </si>
  <si>
    <t>到着・入所式</t>
    <rPh sb="0" eb="2">
      <t>トウチャク</t>
    </rPh>
    <rPh sb="3" eb="6">
      <t>ニュウショシキ</t>
    </rPh>
    <phoneticPr fontId="3"/>
  </si>
  <si>
    <t>入所式で校旗掲揚</t>
    <rPh sb="0" eb="2">
      <t>ニュウショ</t>
    </rPh>
    <rPh sb="2" eb="3">
      <t>シキ</t>
    </rPh>
    <rPh sb="4" eb="6">
      <t>コウキ</t>
    </rPh>
    <rPh sb="6" eb="8">
      <t>ケイヨウ</t>
    </rPh>
    <phoneticPr fontId="3"/>
  </si>
  <si>
    <t>つどいの広場</t>
    <rPh sb="4" eb="6">
      <t>ヒロバ</t>
    </rPh>
    <phoneticPr fontId="3"/>
  </si>
  <si>
    <t>雨天時は校旗掲揚無し</t>
    <rPh sb="0" eb="2">
      <t>ウテン</t>
    </rPh>
    <rPh sb="2" eb="3">
      <t>ジ</t>
    </rPh>
    <rPh sb="4" eb="6">
      <t>コウキ</t>
    </rPh>
    <rPh sb="6" eb="8">
      <t>ケイヨウ</t>
    </rPh>
    <rPh sb="8" eb="9">
      <t>ナシ</t>
    </rPh>
    <phoneticPr fontId="3"/>
  </si>
  <si>
    <t>ｵﾘｴﾝﾃｰｼｮﾝ室</t>
    <rPh sb="9" eb="10">
      <t>シツ</t>
    </rPh>
    <phoneticPr fontId="3"/>
  </si>
  <si>
    <t>入所式後</t>
    <rPh sb="0" eb="3">
      <t>ニュウショシキ</t>
    </rPh>
    <rPh sb="3" eb="4">
      <t>ゴ</t>
    </rPh>
    <phoneticPr fontId="3"/>
  </si>
  <si>
    <t>宿泊棟へ荷物移動</t>
    <rPh sb="0" eb="2">
      <t>シュクハク</t>
    </rPh>
    <rPh sb="2" eb="3">
      <t>トウ</t>
    </rPh>
    <rPh sb="4" eb="6">
      <t>ニモツ</t>
    </rPh>
    <rPh sb="6" eb="8">
      <t>イドウ</t>
    </rPh>
    <phoneticPr fontId="3"/>
  </si>
  <si>
    <t>I-CAP</t>
    <phoneticPr fontId="3"/>
  </si>
  <si>
    <t>12人×2G</t>
    <rPh sb="2" eb="3">
      <t>ニン</t>
    </rPh>
    <phoneticPr fontId="3"/>
  </si>
  <si>
    <t>プレイホール</t>
    <phoneticPr fontId="3"/>
  </si>
  <si>
    <t>沢登り</t>
    <rPh sb="0" eb="1">
      <t>サワ</t>
    </rPh>
    <rPh sb="1" eb="2">
      <t>ノボ</t>
    </rPh>
    <phoneticPr fontId="3"/>
  </si>
  <si>
    <t>宿泊棟</t>
    <rPh sb="0" eb="3">
      <t>シュクハクトウ</t>
    </rPh>
    <phoneticPr fontId="3"/>
  </si>
  <si>
    <t>室内ｽﾎﾟｰﾂ</t>
    <rPh sb="0" eb="2">
      <t>シツナイ</t>
    </rPh>
    <phoneticPr fontId="3"/>
  </si>
  <si>
    <t>長縄2本</t>
    <rPh sb="0" eb="2">
      <t>ナガナワ</t>
    </rPh>
    <rPh sb="3" eb="4">
      <t>ホン</t>
    </rPh>
    <phoneticPr fontId="3"/>
  </si>
  <si>
    <t>金</t>
    <rPh sb="0" eb="1">
      <t>キン</t>
    </rPh>
    <phoneticPr fontId="3"/>
  </si>
  <si>
    <t>天体観測</t>
    <rPh sb="0" eb="4">
      <t>テンタイカンソク</t>
    </rPh>
    <phoneticPr fontId="3"/>
  </si>
  <si>
    <t>講師希望</t>
    <rPh sb="0" eb="2">
      <t>コウシ</t>
    </rPh>
    <rPh sb="2" eb="4">
      <t>キボウ</t>
    </rPh>
    <phoneticPr fontId="3"/>
  </si>
  <si>
    <t>星のお話し</t>
    <rPh sb="0" eb="1">
      <t>ホシ</t>
    </rPh>
    <rPh sb="3" eb="4">
      <t>ハナ</t>
    </rPh>
    <phoneticPr fontId="3"/>
  </si>
  <si>
    <t>ｷｬﾝﾌﾟﾌｧｲﾔｰ</t>
    <phoneticPr fontId="3"/>
  </si>
  <si>
    <t>ｷｬﾝﾄﾞﾙのつどい</t>
    <phoneticPr fontId="3"/>
  </si>
  <si>
    <t>スタンツ練習</t>
    <rPh sb="4" eb="6">
      <t>レンシュウ</t>
    </rPh>
    <phoneticPr fontId="3"/>
  </si>
  <si>
    <t>２部屋希望</t>
    <rPh sb="1" eb="3">
      <t>ヘヤ</t>
    </rPh>
    <rPh sb="3" eb="5">
      <t>キボウ</t>
    </rPh>
    <phoneticPr fontId="3"/>
  </si>
  <si>
    <t>交流の広場</t>
    <rPh sb="0" eb="2">
      <t>コウリュウ</t>
    </rPh>
    <rPh sb="3" eb="5">
      <t>ヒロバ</t>
    </rPh>
    <phoneticPr fontId="3"/>
  </si>
  <si>
    <t>ｵﾘｴﾝﾃｰﾘﾝｸﾞ</t>
    <phoneticPr fontId="3"/>
  </si>
  <si>
    <t>4G</t>
    <phoneticPr fontId="3"/>
  </si>
  <si>
    <t>室内ｵﾘｴﾝﾃｰﾘﾝｸﾞ</t>
    <rPh sb="0" eb="2">
      <t>シツナイ</t>
    </rPh>
    <phoneticPr fontId="3"/>
  </si>
  <si>
    <t>退所式</t>
    <rPh sb="0" eb="3">
      <t>タイショシキ</t>
    </rPh>
    <phoneticPr fontId="3"/>
  </si>
  <si>
    <t>ふりかえり</t>
    <phoneticPr fontId="3"/>
  </si>
  <si>
    <t>入浴希望</t>
    <rPh sb="0" eb="4">
      <t>ニュウヨクキボウ</t>
    </rPh>
    <phoneticPr fontId="3"/>
  </si>
  <si>
    <t>学習室</t>
    <rPh sb="0" eb="2">
      <t>ガクシュウ</t>
    </rPh>
    <rPh sb="2" eb="3">
      <t>シツ</t>
    </rPh>
    <phoneticPr fontId="3"/>
  </si>
  <si>
    <t>車椅子の生徒が１名います。野外活動は可能な限り参加しますが、I-CAP時の配慮をお願いします。
7/6のふりかえり時にプロジェクターの貸出希望。</t>
    <rPh sb="0" eb="3">
      <t>クルマイス</t>
    </rPh>
    <rPh sb="4" eb="6">
      <t>セイト</t>
    </rPh>
    <rPh sb="8" eb="9">
      <t>メイ</t>
    </rPh>
    <rPh sb="13" eb="17">
      <t>ヤガイカツドウ</t>
    </rPh>
    <rPh sb="18" eb="20">
      <t>カノウ</t>
    </rPh>
    <rPh sb="21" eb="22">
      <t>カギ</t>
    </rPh>
    <rPh sb="23" eb="25">
      <t>サンカ</t>
    </rPh>
    <rPh sb="35" eb="36">
      <t>ジ</t>
    </rPh>
    <rPh sb="37" eb="39">
      <t>ハイリョ</t>
    </rPh>
    <rPh sb="41" eb="42">
      <t>ネガ</t>
    </rPh>
    <rPh sb="57" eb="58">
      <t>トキ</t>
    </rPh>
    <rPh sb="67" eb="69">
      <t>カシダシ</t>
    </rPh>
    <rPh sb="69" eb="71">
      <t>キボウ</t>
    </rPh>
    <phoneticPr fontId="3"/>
  </si>
  <si>
    <t>ﾗｲﾌｼﾞｬｹｯﾄ･ﾍﾙﾒｯﾄ 27個</t>
    <rPh sb="18" eb="19">
      <t>コ</t>
    </rPh>
    <phoneticPr fontId="3"/>
  </si>
  <si>
    <t>Cコース</t>
    <phoneticPr fontId="3"/>
  </si>
  <si>
    <t>仏の辻コース</t>
    <rPh sb="0" eb="1">
      <t>ホトケ</t>
    </rPh>
    <rPh sb="2" eb="3">
      <t>ツジ</t>
    </rPh>
    <phoneticPr fontId="3"/>
  </si>
  <si>
    <t>記入例</t>
    <rPh sb="0" eb="2">
      <t>キニュウ</t>
    </rPh>
    <rPh sb="2" eb="3">
      <t>レイ</t>
    </rPh>
    <phoneticPr fontId="3"/>
  </si>
  <si>
    <t>記入例</t>
    <rPh sb="0" eb="3">
      <t>キニュウレイ</t>
    </rPh>
    <phoneticPr fontId="3"/>
  </si>
  <si>
    <t>利用申込書へ</t>
    <rPh sb="0" eb="2">
      <t>リヨウ</t>
    </rPh>
    <rPh sb="2" eb="5">
      <t>モウシコミショ</t>
    </rPh>
    <phoneticPr fontId="3"/>
  </si>
  <si>
    <t>活動ﾌﾟﾛｸﾞﾗﾑｼｰﾄへ</t>
    <rPh sb="0" eb="2">
      <t>カツドウ</t>
    </rPh>
    <phoneticPr fontId="3"/>
  </si>
  <si>
    <t>早朝活動食</t>
    <rPh sb="0" eb="2">
      <t>ソウチョウ</t>
    </rPh>
    <rPh sb="2" eb="4">
      <t>カツドウ</t>
    </rPh>
    <rPh sb="4" eb="5">
      <t>ショク</t>
    </rPh>
    <phoneticPr fontId="3"/>
  </si>
  <si>
    <t>　　危険な動植物</t>
    <phoneticPr fontId="3"/>
  </si>
  <si>
    <t>植物の採取</t>
    <phoneticPr fontId="3"/>
  </si>
  <si>
    <t>給水）</t>
    <phoneticPr fontId="3"/>
  </si>
  <si>
    <t>浮石</t>
    <phoneticPr fontId="3"/>
  </si>
  <si>
    <t>雷など，非常時の行動</t>
    <phoneticPr fontId="3"/>
  </si>
  <si>
    <t>（ 　落石・落木</t>
    <phoneticPr fontId="3"/>
  </si>
  <si>
    <t>　 先頭や最後尾につく</t>
    <phoneticPr fontId="3"/>
  </si>
  <si>
    <t>　　各グループにいる</t>
    <phoneticPr fontId="3"/>
  </si>
  <si>
    <t>　水　　携行食)</t>
    <phoneticPr fontId="3"/>
  </si>
  <si>
    <r>
      <t>持ち物</t>
    </r>
    <r>
      <rPr>
        <sz val="10"/>
        <rFont val="ＭＳ 明朝"/>
        <family val="1"/>
        <charset val="128"/>
      </rPr>
      <t>（</t>
    </r>
    <phoneticPr fontId="3"/>
  </si>
  <si>
    <t>靴</t>
    <rPh sb="0" eb="1">
      <t>クツ</t>
    </rPh>
    <phoneticPr fontId="3"/>
  </si>
  <si>
    <t>　傘　　カッパ）</t>
    <phoneticPr fontId="3"/>
  </si>
  <si>
    <t>雨具（</t>
    <phoneticPr fontId="3"/>
  </si>
  <si>
    <t>　服装</t>
    <phoneticPr fontId="3"/>
  </si>
  <si>
    <t>沢登りのコース・ルート</t>
    <phoneticPr fontId="3"/>
  </si>
  <si>
    <t>沢登りのマナー</t>
    <phoneticPr fontId="3"/>
  </si>
  <si>
    <t>　 沢登りの仕方</t>
    <phoneticPr fontId="3"/>
  </si>
  <si>
    <t>応急バッグを持ちましたか</t>
    <phoneticPr fontId="3"/>
  </si>
  <si>
    <t>当該コースでの沢登り経験者はいますか</t>
    <phoneticPr fontId="3"/>
  </si>
  <si>
    <t>　 緊急時の体制を確認しましたか</t>
    <phoneticPr fontId="3"/>
  </si>
  <si>
    <t>　 下見をしましたか</t>
    <phoneticPr fontId="3"/>
  </si>
  <si>
    <t>　 ポイントを決めて，そこにいる</t>
    <phoneticPr fontId="3"/>
  </si>
  <si>
    <t>　 引率者間での連絡方法を確認しましたか</t>
    <phoneticPr fontId="3"/>
  </si>
  <si>
    <t>　 参加者の健康状態を確認しましたか</t>
    <phoneticPr fontId="3"/>
  </si>
  <si>
    <t>　 参加者の中に，配慮を要する方はいませんか</t>
    <phoneticPr fontId="3"/>
  </si>
  <si>
    <t>　 参加者名簿を提出していますか</t>
    <phoneticPr fontId="3"/>
  </si>
  <si>
    <t>持ち物（</t>
    <phoneticPr fontId="3"/>
  </si>
  <si>
    <t>　  登山の仕方</t>
  </si>
  <si>
    <t>登山のマナー</t>
  </si>
  <si>
    <t>登山のコース・ルート</t>
  </si>
  <si>
    <t>　登山の注意事項　　</t>
  </si>
  <si>
    <t>当該コースでの登山経験者はいますか</t>
  </si>
  <si>
    <t>（ 　　落石・落木</t>
    <phoneticPr fontId="3"/>
  </si>
  <si>
    <t>　水　　携行食 )</t>
    <phoneticPr fontId="3"/>
  </si>
  <si>
    <t>　  WRの仕方</t>
  </si>
  <si>
    <t>WRのマナー</t>
  </si>
  <si>
    <t>WRのコース・ルート</t>
  </si>
  <si>
    <t>　WRの注意事項　　</t>
  </si>
  <si>
    <t>当該コースでのWR経験者はいますか</t>
  </si>
  <si>
    <t>　  OLの仕方</t>
  </si>
  <si>
    <t>OLのマナー</t>
  </si>
  <si>
    <t>OLのコース・ルート</t>
  </si>
  <si>
    <t>当該コースでのOL経験者はいますか</t>
  </si>
  <si>
    <t>葉っぱのスタンプ</t>
    <rPh sb="0" eb="1">
      <t>ハ</t>
    </rPh>
    <phoneticPr fontId="3"/>
  </si>
  <si>
    <t>ミニWR</t>
    <phoneticPr fontId="3"/>
  </si>
  <si>
    <t>九電WR</t>
    <rPh sb="0" eb="2">
      <t>キュウデン</t>
    </rPh>
    <phoneticPr fontId="3"/>
  </si>
  <si>
    <t>WR右回り</t>
    <rPh sb="2" eb="3">
      <t>ミギ</t>
    </rPh>
    <rPh sb="3" eb="4">
      <t>マワ</t>
    </rPh>
    <phoneticPr fontId="3"/>
  </si>
  <si>
    <t>WR左回り</t>
    <rPh sb="2" eb="4">
      <t>ヒダリマワ</t>
    </rPh>
    <phoneticPr fontId="3"/>
  </si>
  <si>
    <t>WR右・左回り 両方</t>
    <rPh sb="2" eb="3">
      <t>ミギ</t>
    </rPh>
    <rPh sb="4" eb="6">
      <t>ヒダリマワ</t>
    </rPh>
    <rPh sb="8" eb="10">
      <t>リョウホウ</t>
    </rPh>
    <phoneticPr fontId="3"/>
  </si>
  <si>
    <t>OL人数</t>
    <phoneticPr fontId="3"/>
  </si>
  <si>
    <t>カレーA</t>
    <phoneticPr fontId="3"/>
  </si>
  <si>
    <t>登山</t>
    <rPh sb="0" eb="2">
      <t>トザン</t>
    </rPh>
    <phoneticPr fontId="3"/>
  </si>
  <si>
    <t>自然体験指導補助希望</t>
    <rPh sb="0" eb="2">
      <t>シゼン</t>
    </rPh>
    <rPh sb="2" eb="4">
      <t>タイケン</t>
    </rPh>
    <rPh sb="4" eb="6">
      <t>シドウ</t>
    </rPh>
    <rPh sb="6" eb="8">
      <t>ホジョ</t>
    </rPh>
    <rPh sb="8" eb="10">
      <t>キボウ</t>
    </rPh>
    <phoneticPr fontId="3"/>
  </si>
  <si>
    <t>27名</t>
    <rPh sb="2" eb="3">
      <t>メイ</t>
    </rPh>
    <phoneticPr fontId="3"/>
  </si>
  <si>
    <t>スコアOLで
4G</t>
    <phoneticPr fontId="3"/>
  </si>
  <si>
    <t>食材ゲットOL</t>
    <rPh sb="0" eb="2">
      <t>ショクザイ</t>
    </rPh>
    <phoneticPr fontId="3"/>
  </si>
  <si>
    <t>※３　両者で，記載内容を確認し合います。</t>
    <phoneticPr fontId="3"/>
  </si>
  <si>
    <t>大：ﾄｰﾄﾊﾞｯｸﾞ</t>
    <rPh sb="0" eb="1">
      <t>ダイ</t>
    </rPh>
    <phoneticPr fontId="3"/>
  </si>
  <si>
    <t>小：巾着袋</t>
    <rPh sb="0" eb="1">
      <t>ショウ</t>
    </rPh>
    <rPh sb="2" eb="5">
      <t>キンチャクブクロ</t>
    </rPh>
    <phoneticPr fontId="3"/>
  </si>
  <si>
    <t>台</t>
    <rPh sb="0" eb="1">
      <t>ダイ</t>
    </rPh>
    <phoneticPr fontId="3"/>
  </si>
  <si>
    <r>
      <rPr>
        <sz val="8"/>
        <rFont val="HG丸ｺﾞｼｯｸM-PRO"/>
        <family val="3"/>
        <charset val="128"/>
      </rPr>
      <t>【必須】</t>
    </r>
    <r>
      <rPr>
        <sz val="10"/>
        <rFont val="HG丸ｺﾞｼｯｸM-PRO"/>
        <family val="3"/>
        <charset val="128"/>
      </rPr>
      <t>緊急用車両</t>
    </r>
    <r>
      <rPr>
        <sz val="9"/>
        <rFont val="HG丸ｺﾞｼｯｸM-PRO"/>
        <family val="3"/>
        <charset val="128"/>
      </rPr>
      <t xml:space="preserve">
</t>
    </r>
    <r>
      <rPr>
        <sz val="7"/>
        <rFont val="HG丸ｺﾞｼｯｸM-PRO"/>
        <family val="3"/>
        <charset val="128"/>
      </rPr>
      <t>※急病人等が出た際の搬送車両
必ず1台以上ご準備ください</t>
    </r>
    <rPh sb="1" eb="3">
      <t>ヒッス</t>
    </rPh>
    <rPh sb="4" eb="7">
      <t>キンキュウヨウ</t>
    </rPh>
    <rPh sb="7" eb="9">
      <t>シャリョウ</t>
    </rPh>
    <rPh sb="11" eb="13">
      <t>キュウビョウ</t>
    </rPh>
    <rPh sb="13" eb="14">
      <t>ニン</t>
    </rPh>
    <rPh sb="14" eb="15">
      <t>ナド</t>
    </rPh>
    <rPh sb="16" eb="17">
      <t>デ</t>
    </rPh>
    <rPh sb="18" eb="19">
      <t>サイ</t>
    </rPh>
    <rPh sb="20" eb="22">
      <t>ハンソウ</t>
    </rPh>
    <rPh sb="22" eb="24">
      <t>シャリョウ</t>
    </rPh>
    <rPh sb="25" eb="26">
      <t>カナラ</t>
    </rPh>
    <rPh sb="28" eb="29">
      <t>ダイ</t>
    </rPh>
    <rPh sb="29" eb="31">
      <t>イジョウ</t>
    </rPh>
    <rPh sb="32" eb="34">
      <t>ジュンビ</t>
    </rPh>
    <phoneticPr fontId="3"/>
  </si>
  <si>
    <t>宿泊 ・ 日帰り</t>
    <rPh sb="0" eb="2">
      <t>シュクハク</t>
    </rPh>
    <rPh sb="5" eb="7">
      <t>ヒガエ</t>
    </rPh>
    <phoneticPr fontId="3"/>
  </si>
  <si>
    <t>日帰り</t>
    <rPh sb="0" eb="2">
      <t>ヒガエ</t>
    </rPh>
    <phoneticPr fontId="3"/>
  </si>
  <si>
    <t>宿 泊</t>
    <rPh sb="0" eb="1">
      <t>ヤド</t>
    </rPh>
    <rPh sb="2" eb="3">
      <t>ハク</t>
    </rPh>
    <phoneticPr fontId="3"/>
  </si>
  <si>
    <t>キャンプファイヤー
・
かがり火</t>
    <rPh sb="15" eb="16">
      <t>ビ</t>
    </rPh>
    <phoneticPr fontId="3"/>
  </si>
  <si>
    <t>1束</t>
    <rPh sb="1" eb="2">
      <t>タバ</t>
    </rPh>
    <phoneticPr fontId="3"/>
  </si>
  <si>
    <t>指導員１名あたりの料金となります。
自然の家指導員の人数等は、団体担当の方と相談の上、決定となります。</t>
    <rPh sb="0" eb="3">
      <t>シドウイン</t>
    </rPh>
    <rPh sb="4" eb="5">
      <t>メイ</t>
    </rPh>
    <rPh sb="9" eb="11">
      <t>リョウキン</t>
    </rPh>
    <rPh sb="18" eb="20">
      <t>シゼン</t>
    </rPh>
    <rPh sb="21" eb="22">
      <t>イエ</t>
    </rPh>
    <rPh sb="22" eb="25">
      <t>シドウイン</t>
    </rPh>
    <rPh sb="26" eb="28">
      <t>ニンズウ</t>
    </rPh>
    <rPh sb="28" eb="29">
      <t>ナド</t>
    </rPh>
    <rPh sb="31" eb="33">
      <t>ダンタイ</t>
    </rPh>
    <rPh sb="33" eb="35">
      <t>タントウ</t>
    </rPh>
    <rPh sb="36" eb="37">
      <t>カタ</t>
    </rPh>
    <rPh sb="38" eb="40">
      <t>ソウダン</t>
    </rPh>
    <rPh sb="41" eb="42">
      <t>ウエ</t>
    </rPh>
    <rPh sb="43" eb="45">
      <t>ケッテイ</t>
    </rPh>
    <phoneticPr fontId="3"/>
  </si>
  <si>
    <t>諫早自然の家から講師に日程等を確認し、指導可能か折り返しご連絡します。
また、実施時間・場所はこちらから指定となります。</t>
    <rPh sb="0" eb="2">
      <t>イサハヤ</t>
    </rPh>
    <rPh sb="2" eb="4">
      <t>シゼン</t>
    </rPh>
    <rPh sb="5" eb="6">
      <t>イエ</t>
    </rPh>
    <rPh sb="8" eb="10">
      <t>コウシ</t>
    </rPh>
    <rPh sb="11" eb="13">
      <t>ニッテイ</t>
    </rPh>
    <rPh sb="13" eb="14">
      <t>トウ</t>
    </rPh>
    <rPh sb="15" eb="17">
      <t>カクニン</t>
    </rPh>
    <rPh sb="19" eb="21">
      <t>シドウ</t>
    </rPh>
    <rPh sb="21" eb="23">
      <t>カノウ</t>
    </rPh>
    <rPh sb="24" eb="25">
      <t>オ</t>
    </rPh>
    <rPh sb="26" eb="27">
      <t>カエ</t>
    </rPh>
    <rPh sb="29" eb="31">
      <t>レンラク</t>
    </rPh>
    <rPh sb="39" eb="41">
      <t>ジッシ</t>
    </rPh>
    <rPh sb="41" eb="43">
      <t>ジカン</t>
    </rPh>
    <rPh sb="44" eb="46">
      <t>バショ</t>
    </rPh>
    <rPh sb="52" eb="54">
      <t>シテイ</t>
    </rPh>
    <phoneticPr fontId="3"/>
  </si>
  <si>
    <t>補助員１名１時間あたり</t>
    <rPh sb="0" eb="3">
      <t>ホジョイン</t>
    </rPh>
    <rPh sb="4" eb="5">
      <t>メイ</t>
    </rPh>
    <rPh sb="6" eb="8">
      <t>ジカン</t>
    </rPh>
    <phoneticPr fontId="3"/>
  </si>
  <si>
    <t>引率者の指示の下、日中の野外活動の指導にあたります。
自然の家補助員の人数等は、団体担当の方と相談の上、決定となります。</t>
    <rPh sb="27" eb="29">
      <t>シゼン</t>
    </rPh>
    <rPh sb="30" eb="31">
      <t>イエ</t>
    </rPh>
    <rPh sb="31" eb="34">
      <t>ホジョイン</t>
    </rPh>
    <rPh sb="35" eb="37">
      <t>ニンズウ</t>
    </rPh>
    <rPh sb="37" eb="38">
      <t>ナド</t>
    </rPh>
    <rPh sb="40" eb="42">
      <t>ダンタイ</t>
    </rPh>
    <rPh sb="42" eb="44">
      <t>タントウ</t>
    </rPh>
    <rPh sb="45" eb="46">
      <t>カタ</t>
    </rPh>
    <rPh sb="47" eb="49">
      <t>ソウダン</t>
    </rPh>
    <rPh sb="50" eb="51">
      <t>ウエ</t>
    </rPh>
    <rPh sb="52" eb="54">
      <t>ケッテイ</t>
    </rPh>
    <phoneticPr fontId="3"/>
  </si>
  <si>
    <t>自然体験活動指導補助者</t>
    <rPh sb="0" eb="2">
      <t>シゼン</t>
    </rPh>
    <rPh sb="2" eb="4">
      <t>タイケン</t>
    </rPh>
    <rPh sb="4" eb="6">
      <t>カツドウ</t>
    </rPh>
    <rPh sb="6" eb="8">
      <t>シドウ</t>
    </rPh>
    <rPh sb="8" eb="10">
      <t>ホジョ</t>
    </rPh>
    <rPh sb="10" eb="11">
      <t>シャ</t>
    </rPh>
    <phoneticPr fontId="3"/>
  </si>
  <si>
    <t>朝のつどい</t>
    <rPh sb="0" eb="1">
      <t>アサ</t>
    </rPh>
    <phoneticPr fontId="3"/>
  </si>
  <si>
    <t>夕べのつどい</t>
    <rPh sb="0" eb="1">
      <t>ユウ</t>
    </rPh>
    <phoneticPr fontId="3"/>
  </si>
  <si>
    <t>雨天時</t>
    <rPh sb="0" eb="1">
      <t>アメ</t>
    </rPh>
    <rPh sb="1" eb="2">
      <t>テン</t>
    </rPh>
    <rPh sb="2" eb="3">
      <t>トキ</t>
    </rPh>
    <phoneticPr fontId="3"/>
  </si>
  <si>
    <t>※4泊以上される場合、シーツの交換が必要ですので、交換日を記入ください</t>
    <rPh sb="2" eb="5">
      <t>ハクイジョウ</t>
    </rPh>
    <rPh sb="8" eb="10">
      <t>バアイ</t>
    </rPh>
    <rPh sb="15" eb="17">
      <t>コウカン</t>
    </rPh>
    <rPh sb="18" eb="20">
      <t>ヒツヨウ</t>
    </rPh>
    <phoneticPr fontId="3"/>
  </si>
  <si>
    <t>メロンパン 1個</t>
    <rPh sb="7" eb="8">
      <t>コ</t>
    </rPh>
    <phoneticPr fontId="3"/>
  </si>
  <si>
    <t>クリームパン 1個</t>
    <rPh sb="8" eb="9">
      <t>コ</t>
    </rPh>
    <phoneticPr fontId="3"/>
  </si>
  <si>
    <t>ｾｯﾄ</t>
    <phoneticPr fontId="3"/>
  </si>
  <si>
    <t>早朝
活動食</t>
    <rPh sb="0" eb="1">
      <t>ハヤ</t>
    </rPh>
    <rPh sb="1" eb="2">
      <t>アサ</t>
    </rPh>
    <rPh sb="3" eb="4">
      <t>カツ</t>
    </rPh>
    <rPh sb="4" eb="5">
      <t>ドウ</t>
    </rPh>
    <rPh sb="5" eb="6">
      <t>ショク</t>
    </rPh>
    <phoneticPr fontId="3"/>
  </si>
  <si>
    <t>ｷｬﾝﾌﾟ村限定ﾒﾆｭｰ</t>
    <rPh sb="5" eb="6">
      <t>ムラ</t>
    </rPh>
    <rPh sb="6" eb="8">
      <t>ゲンテイ</t>
    </rPh>
    <phoneticPr fontId="3"/>
  </si>
  <si>
    <t>本紙2枚目に詳細記入</t>
    <rPh sb="0" eb="2">
      <t>ホンシ</t>
    </rPh>
    <rPh sb="3" eb="5">
      <t>マイメ</t>
    </rPh>
    <rPh sb="6" eb="8">
      <t>ショウサイ</t>
    </rPh>
    <rPh sb="8" eb="10">
      <t>キニュウ</t>
    </rPh>
    <phoneticPr fontId="3"/>
  </si>
  <si>
    <t>朝　食</t>
    <rPh sb="0" eb="1">
      <t>アサ</t>
    </rPh>
    <rPh sb="2" eb="3">
      <t>ショク</t>
    </rPh>
    <phoneticPr fontId="3"/>
  </si>
  <si>
    <t>夕食</t>
    <rPh sb="0" eb="2">
      <t>ユウショク</t>
    </rPh>
    <phoneticPr fontId="3"/>
  </si>
  <si>
    <t>合計</t>
    <rPh sb="0" eb="2">
      <t>ゴウケイ</t>
    </rPh>
    <phoneticPr fontId="3"/>
  </si>
  <si>
    <t>アルミホイル</t>
    <phoneticPr fontId="3"/>
  </si>
  <si>
    <t>キャンプファイヤーセット</t>
    <phoneticPr fontId="3"/>
  </si>
  <si>
    <t>かがり火セット</t>
    <rPh sb="3" eb="4">
      <t>ビ</t>
    </rPh>
    <phoneticPr fontId="3"/>
  </si>
  <si>
    <t>いげた8本・薪2束</t>
    <rPh sb="4" eb="5">
      <t>ホン</t>
    </rPh>
    <rPh sb="6" eb="7">
      <t>マキ</t>
    </rPh>
    <rPh sb="8" eb="9">
      <t>タバ</t>
    </rPh>
    <phoneticPr fontId="3"/>
  </si>
  <si>
    <t>ろうそく大4本付</t>
    <rPh sb="4" eb="5">
      <t>ダイ</t>
    </rPh>
    <rPh sb="6" eb="7">
      <t>ホン</t>
    </rPh>
    <rPh sb="7" eb="8">
      <t>ツキ</t>
    </rPh>
    <phoneticPr fontId="3"/>
  </si>
  <si>
    <t>（参考）キャンプ村限定メニュー料金合計</t>
    <rPh sb="1" eb="3">
      <t>サンコウ</t>
    </rPh>
    <rPh sb="8" eb="9">
      <t>ムラ</t>
    </rPh>
    <rPh sb="9" eb="11">
      <t>ゲンテイ</t>
    </rPh>
    <rPh sb="15" eb="17">
      <t>リョウキン</t>
    </rPh>
    <rPh sb="17" eb="19">
      <t>ゴウケイ</t>
    </rPh>
    <phoneticPr fontId="3"/>
  </si>
  <si>
    <t>食事・シーツ等注文書（No.2）</t>
    <rPh sb="0" eb="2">
      <t>ショクジ</t>
    </rPh>
    <rPh sb="6" eb="7">
      <t>トウ</t>
    </rPh>
    <rPh sb="7" eb="9">
      <t>チュウモン</t>
    </rPh>
    <rPh sb="9" eb="10">
      <t>ショ</t>
    </rPh>
    <phoneticPr fontId="3"/>
  </si>
  <si>
    <r>
      <t>停</t>
    </r>
    <r>
      <rPr>
        <sz val="9"/>
        <rFont val="UD デジタル 教科書体 NP-R"/>
        <family val="1"/>
        <charset val="128"/>
      </rPr>
      <t>め</t>
    </r>
    <r>
      <rPr>
        <sz val="10"/>
        <rFont val="UD デジタル 教科書体 NP-R"/>
        <family val="1"/>
        <charset val="128"/>
      </rPr>
      <t>置</t>
    </r>
    <r>
      <rPr>
        <sz val="9"/>
        <rFont val="UD デジタル 教科書体 NP-R"/>
        <family val="1"/>
        <charset val="128"/>
      </rPr>
      <t>き</t>
    </r>
    <rPh sb="0" eb="1">
      <t>ト</t>
    </rPh>
    <rPh sb="2" eb="3">
      <t>オ</t>
    </rPh>
    <phoneticPr fontId="3"/>
  </si>
  <si>
    <r>
      <rPr>
        <sz val="8"/>
        <rFont val="UD デジタル 教科書体 NP-R"/>
        <family val="1"/>
        <charset val="128"/>
      </rPr>
      <t>【必須】</t>
    </r>
    <r>
      <rPr>
        <sz val="10"/>
        <rFont val="UD デジタル 教科書体 NP-R"/>
        <family val="1"/>
        <charset val="128"/>
      </rPr>
      <t>緊急用車両</t>
    </r>
    <r>
      <rPr>
        <sz val="9"/>
        <rFont val="UD デジタル 教科書体 NP-R"/>
        <family val="1"/>
        <charset val="128"/>
      </rPr>
      <t xml:space="preserve">
</t>
    </r>
    <r>
      <rPr>
        <sz val="7"/>
        <rFont val="UD デジタル 教科書体 NP-R"/>
        <family val="1"/>
        <charset val="128"/>
      </rPr>
      <t>※急病人等が出た際の搬送車両
必ず1台以上ご準備ください</t>
    </r>
    <rPh sb="1" eb="3">
      <t>ヒッス</t>
    </rPh>
    <rPh sb="4" eb="7">
      <t>キンキュウヨウ</t>
    </rPh>
    <rPh sb="7" eb="9">
      <t>シャリョウ</t>
    </rPh>
    <rPh sb="11" eb="13">
      <t>キュウビョウ</t>
    </rPh>
    <rPh sb="13" eb="14">
      <t>ニン</t>
    </rPh>
    <rPh sb="14" eb="15">
      <t>ナド</t>
    </rPh>
    <rPh sb="16" eb="17">
      <t>デ</t>
    </rPh>
    <rPh sb="18" eb="19">
      <t>サイ</t>
    </rPh>
    <rPh sb="20" eb="22">
      <t>ハンソウ</t>
    </rPh>
    <rPh sb="22" eb="24">
      <t>シャリョウ</t>
    </rPh>
    <rPh sb="25" eb="26">
      <t>カナラ</t>
    </rPh>
    <rPh sb="28" eb="29">
      <t>ダイ</t>
    </rPh>
    <rPh sb="29" eb="31">
      <t>イジョウ</t>
    </rPh>
    <rPh sb="32" eb="34">
      <t>ジュンビ</t>
    </rPh>
    <phoneticPr fontId="3"/>
  </si>
  <si>
    <r>
      <t>送迎</t>
    </r>
    <r>
      <rPr>
        <sz val="9"/>
        <rFont val="UD デジタル 教科書体 NP-R"/>
        <family val="1"/>
        <charset val="128"/>
      </rPr>
      <t>のみ</t>
    </r>
    <rPh sb="0" eb="2">
      <t>ソウゲイ</t>
    </rPh>
    <phoneticPr fontId="3"/>
  </si>
  <si>
    <r>
      <t>※マイクロバス送迎は、</t>
    </r>
    <r>
      <rPr>
        <u/>
        <sz val="9"/>
        <rFont val="UD デジタル 教科書体 NP-R"/>
        <family val="1"/>
        <charset val="128"/>
      </rPr>
      <t>宿泊利用</t>
    </r>
    <r>
      <rPr>
        <sz val="9"/>
        <rFont val="UD デジタル 教科書体 NP-R"/>
        <family val="1"/>
        <charset val="128"/>
      </rPr>
      <t>の</t>
    </r>
    <r>
      <rPr>
        <u/>
        <sz val="9"/>
        <rFont val="UD デジタル 教科書体 NP-R"/>
        <family val="1"/>
        <charset val="128"/>
      </rPr>
      <t>10名以上</t>
    </r>
    <r>
      <rPr>
        <sz val="9"/>
        <rFont val="UD デジタル 教科書体 NP-R"/>
        <family val="1"/>
        <charset val="128"/>
      </rPr>
      <t>の団体にのみとなります。</t>
    </r>
    <rPh sb="7" eb="9">
      <t>ソウゲイ</t>
    </rPh>
    <rPh sb="11" eb="13">
      <t>シュクハク</t>
    </rPh>
    <rPh sb="13" eb="15">
      <t>リヨウ</t>
    </rPh>
    <rPh sb="18" eb="19">
      <t>メイ</t>
    </rPh>
    <rPh sb="19" eb="21">
      <t>イジョウ</t>
    </rPh>
    <rPh sb="22" eb="24">
      <t>ダンタイ</t>
    </rPh>
    <phoneticPr fontId="3"/>
  </si>
  <si>
    <r>
      <t>未就学児</t>
    </r>
    <r>
      <rPr>
        <sz val="8"/>
        <rFont val="UD デジタル 教科書体 NP-R"/>
        <family val="1"/>
        <charset val="128"/>
      </rPr>
      <t>（3歳未満）</t>
    </r>
    <rPh sb="0" eb="4">
      <t>ミシュウガクジ</t>
    </rPh>
    <rPh sb="6" eb="7">
      <t>サイ</t>
    </rPh>
    <rPh sb="7" eb="9">
      <t>ミマン</t>
    </rPh>
    <phoneticPr fontId="3"/>
  </si>
  <si>
    <r>
      <t>未就学児</t>
    </r>
    <r>
      <rPr>
        <sz val="8"/>
        <rFont val="UD デジタル 教科書体 NP-R"/>
        <family val="1"/>
        <charset val="128"/>
      </rPr>
      <t>（３歳以上）</t>
    </r>
    <rPh sb="0" eb="4">
      <t>ミシュウガクジ</t>
    </rPh>
    <rPh sb="6" eb="7">
      <t>サイ</t>
    </rPh>
    <rPh sb="7" eb="9">
      <t>イジョウ</t>
    </rPh>
    <phoneticPr fontId="3"/>
  </si>
  <si>
    <r>
      <t>小学生</t>
    </r>
    <r>
      <rPr>
        <sz val="8"/>
        <rFont val="UD デジタル 教科書体 NP-R"/>
        <family val="1"/>
        <charset val="128"/>
      </rPr>
      <t>（1～3年生）</t>
    </r>
    <rPh sb="0" eb="3">
      <t>ショウガクセイ</t>
    </rPh>
    <rPh sb="7" eb="9">
      <t>ネンセイ</t>
    </rPh>
    <phoneticPr fontId="3"/>
  </si>
  <si>
    <r>
      <t>小学生</t>
    </r>
    <r>
      <rPr>
        <sz val="8"/>
        <rFont val="UD デジタル 教科書体 NP-R"/>
        <family val="1"/>
        <charset val="128"/>
      </rPr>
      <t>（4～6年生）</t>
    </r>
    <rPh sb="0" eb="3">
      <t>ショウガクセイ</t>
    </rPh>
    <rPh sb="7" eb="9">
      <t>ネンセイ</t>
    </rPh>
    <phoneticPr fontId="3"/>
  </si>
  <si>
    <r>
      <t xml:space="preserve">当施設は、以下、３点の行為は禁止となっております。各チェック欄にチェックを入れてください
</t>
    </r>
    <r>
      <rPr>
        <sz val="6"/>
        <rFont val="UD デジタル 教科書体 NP-R"/>
        <family val="1"/>
        <charset val="128"/>
      </rPr>
      <t>※禁止事項に該当する行為、その他利用に当たっての留意事項に反する行為を行った、又は虚偽申告があった場合今後の利用申込みを制限します</t>
    </r>
    <phoneticPr fontId="3"/>
  </si>
  <si>
    <t>事前相談実施日：</t>
    <rPh sb="0" eb="2">
      <t>ジゼン</t>
    </rPh>
    <rPh sb="2" eb="4">
      <t>ソウダン</t>
    </rPh>
    <rPh sb="4" eb="6">
      <t>ジッシ</t>
    </rPh>
    <rPh sb="6" eb="7">
      <t>ビ</t>
    </rPh>
    <phoneticPr fontId="3"/>
  </si>
  <si>
    <t>※施設記入欄※</t>
    <rPh sb="1" eb="3">
      <t>シセツ</t>
    </rPh>
    <rPh sb="3" eb="5">
      <t>キニュウ</t>
    </rPh>
    <rPh sb="5" eb="6">
      <t>ラン</t>
    </rPh>
    <phoneticPr fontId="3"/>
  </si>
  <si>
    <r>
      <rPr>
        <sz val="7"/>
        <rFont val="UD デジタル 教科書体 NP-R"/>
        <family val="1"/>
        <charset val="128"/>
      </rPr>
      <t>調プロ発送日</t>
    </r>
    <r>
      <rPr>
        <sz val="9"/>
        <rFont val="UD デジタル 教科書体 NP-R"/>
        <family val="1"/>
        <charset val="128"/>
      </rPr>
      <t xml:space="preserve">
</t>
    </r>
    <r>
      <rPr>
        <b/>
        <sz val="9"/>
        <rFont val="UD デジタル 教科書体 NP-R"/>
        <family val="1"/>
        <charset val="128"/>
      </rPr>
      <t>M</t>
    </r>
    <r>
      <rPr>
        <sz val="9"/>
        <rFont val="UD デジタル 教科書体 NP-R"/>
        <family val="1"/>
        <charset val="128"/>
      </rPr>
      <t>・</t>
    </r>
    <r>
      <rPr>
        <b/>
        <sz val="9"/>
        <rFont val="UD デジタル 教科書体 NP-R"/>
        <family val="1"/>
        <charset val="128"/>
      </rPr>
      <t>F</t>
    </r>
    <r>
      <rPr>
        <sz val="9"/>
        <rFont val="UD デジタル 教科書体 NP-R"/>
        <family val="1"/>
        <charset val="128"/>
      </rPr>
      <t>・</t>
    </r>
    <r>
      <rPr>
        <b/>
        <sz val="9"/>
        <rFont val="UD デジタル 教科書体 NP-R"/>
        <family val="1"/>
        <charset val="128"/>
      </rPr>
      <t>郵</t>
    </r>
    <r>
      <rPr>
        <sz val="9"/>
        <rFont val="UD デジタル 教科書体 NP-R"/>
        <family val="1"/>
        <charset val="128"/>
      </rPr>
      <t>・</t>
    </r>
    <r>
      <rPr>
        <b/>
        <sz val="9"/>
        <rFont val="UD デジタル 教科書体 NP-R"/>
        <family val="1"/>
        <charset val="128"/>
      </rPr>
      <t>電</t>
    </r>
    <rPh sb="0" eb="1">
      <t>チョウ</t>
    </rPh>
    <rPh sb="3" eb="5">
      <t>ハッソウ</t>
    </rPh>
    <rPh sb="5" eb="6">
      <t>ビ</t>
    </rPh>
    <rPh sb="11" eb="12">
      <t>ユウ</t>
    </rPh>
    <rPh sb="13" eb="14">
      <t>デン</t>
    </rPh>
    <phoneticPr fontId="3"/>
  </si>
  <si>
    <r>
      <rPr>
        <sz val="9"/>
        <rFont val="UD デジタル 教科書体 NP-R"/>
        <family val="1"/>
        <charset val="128"/>
      </rPr>
      <t>備考</t>
    </r>
    <r>
      <rPr>
        <sz val="6"/>
        <rFont val="UD デジタル 教科書体 NP-R"/>
        <family val="1"/>
        <charset val="128"/>
      </rPr>
      <t xml:space="preserve">
グループ数等</t>
    </r>
    <rPh sb="0" eb="2">
      <t>ビコウ</t>
    </rPh>
    <rPh sb="7" eb="8">
      <t>スウ</t>
    </rPh>
    <rPh sb="8" eb="9">
      <t>ナド</t>
    </rPh>
    <phoneticPr fontId="3"/>
  </si>
  <si>
    <r>
      <rPr>
        <b/>
        <sz val="10"/>
        <rFont val="UD デジタル 教科書体 NP-R"/>
        <family val="1"/>
        <charset val="128"/>
      </rPr>
      <t>利用に関する確認事項</t>
    </r>
    <r>
      <rPr>
        <b/>
        <sz val="11"/>
        <rFont val="UD デジタル 教科書体 NP-R"/>
        <family val="1"/>
        <charset val="128"/>
      </rPr>
      <t>（</t>
    </r>
    <r>
      <rPr>
        <b/>
        <u/>
        <sz val="11"/>
        <color rgb="FFFF0000"/>
        <rFont val="UD デジタル 教科書体 NP-R"/>
        <family val="1"/>
        <charset val="128"/>
      </rPr>
      <t>希望する事項に</t>
    </r>
    <r>
      <rPr>
        <b/>
        <sz val="11"/>
        <rFont val="UD デジタル 教科書体 NP-R"/>
        <family val="1"/>
        <charset val="128"/>
      </rPr>
      <t>☑お願いします）</t>
    </r>
    <rPh sb="0" eb="2">
      <t>リヨウ</t>
    </rPh>
    <rPh sb="3" eb="4">
      <t>カン</t>
    </rPh>
    <rPh sb="6" eb="8">
      <t>カクニン</t>
    </rPh>
    <rPh sb="8" eb="10">
      <t>ジコウ</t>
    </rPh>
    <rPh sb="11" eb="13">
      <t>キボウ</t>
    </rPh>
    <rPh sb="15" eb="17">
      <t>ジコウ</t>
    </rPh>
    <rPh sb="20" eb="21">
      <t>ネガ</t>
    </rPh>
    <phoneticPr fontId="3"/>
  </si>
  <si>
    <t>7:30～8：45</t>
    <phoneticPr fontId="3"/>
  </si>
  <si>
    <r>
      <rPr>
        <sz val="9"/>
        <rFont val="UD デジタル 教科書体 NP-R"/>
        <family val="1"/>
        <charset val="128"/>
      </rPr>
      <t>(宿泊の場合)</t>
    </r>
    <r>
      <rPr>
        <sz val="10"/>
        <rFont val="UD デジタル 教科書体 NP-R"/>
        <family val="1"/>
        <charset val="128"/>
      </rPr>
      <t>自然の家職員立会いでの宿泊室点検を希望する</t>
    </r>
    <rPh sb="1" eb="3">
      <t>シュクハク</t>
    </rPh>
    <rPh sb="4" eb="6">
      <t>バアイ</t>
    </rPh>
    <rPh sb="7" eb="9">
      <t>シゼン</t>
    </rPh>
    <rPh sb="10" eb="11">
      <t>イエ</t>
    </rPh>
    <rPh sb="11" eb="13">
      <t>ショクイン</t>
    </rPh>
    <rPh sb="13" eb="15">
      <t>タチア</t>
    </rPh>
    <rPh sb="18" eb="21">
      <t>シュクハクシツ</t>
    </rPh>
    <rPh sb="21" eb="23">
      <t>テンケン</t>
    </rPh>
    <rPh sb="24" eb="26">
      <t>キボウ</t>
    </rPh>
    <phoneticPr fontId="3"/>
  </si>
  <si>
    <t>☆本用紙は，利用日の２か月前までに提出してください。
　他団体との調整が必要なため，２か月前までに申込書の提出がない場合，希望通りの活動ができない場合がございます。ご了承ください。</t>
    <rPh sb="1" eb="2">
      <t>ホン</t>
    </rPh>
    <rPh sb="2" eb="4">
      <t>ヨウシ</t>
    </rPh>
    <rPh sb="6" eb="9">
      <t>リヨウビ</t>
    </rPh>
    <rPh sb="12" eb="13">
      <t>ゲツ</t>
    </rPh>
    <rPh sb="13" eb="14">
      <t>マエ</t>
    </rPh>
    <rPh sb="17" eb="19">
      <t>テイシュツ</t>
    </rPh>
    <phoneticPr fontId="3"/>
  </si>
  <si>
    <t>①本送迎は道路運送法上の規制の対象外でありますが，自主的に輸送の安全及び利用者の保護のための措置を行っております。
②事故等の場合は，本所が加入している事業用総合自動車保険（人身傷害保険）が適用となり，1名につき最大5,000万のうち，本所の過失割合分を保証できます。
③利用は先着順で運行範囲・時間に制限があります。事前にご相談ください。</t>
    <rPh sb="1" eb="2">
      <t>ホン</t>
    </rPh>
    <rPh sb="2" eb="4">
      <t>ソウゲイ</t>
    </rPh>
    <rPh sb="5" eb="7">
      <t>ドウロ</t>
    </rPh>
    <rPh sb="7" eb="9">
      <t>ウンソウ</t>
    </rPh>
    <rPh sb="9" eb="10">
      <t>ホウ</t>
    </rPh>
    <rPh sb="10" eb="11">
      <t>ジョウ</t>
    </rPh>
    <rPh sb="12" eb="14">
      <t>キセイ</t>
    </rPh>
    <rPh sb="15" eb="18">
      <t>タイショウガイ</t>
    </rPh>
    <rPh sb="25" eb="27">
      <t>ジシュ</t>
    </rPh>
    <rPh sb="27" eb="28">
      <t>テキ</t>
    </rPh>
    <rPh sb="29" eb="31">
      <t>ユソウ</t>
    </rPh>
    <rPh sb="32" eb="34">
      <t>アンゼン</t>
    </rPh>
    <rPh sb="34" eb="35">
      <t>オヨ</t>
    </rPh>
    <rPh sb="36" eb="39">
      <t>リヨウシャ</t>
    </rPh>
    <rPh sb="40" eb="42">
      <t>ホゴ</t>
    </rPh>
    <rPh sb="46" eb="48">
      <t>ソチ</t>
    </rPh>
    <rPh sb="49" eb="50">
      <t>オコナ</t>
    </rPh>
    <rPh sb="59" eb="61">
      <t>ジコ</t>
    </rPh>
    <rPh sb="61" eb="62">
      <t>トウ</t>
    </rPh>
    <rPh sb="63" eb="65">
      <t>バアイ</t>
    </rPh>
    <rPh sb="67" eb="69">
      <t>ホンショ</t>
    </rPh>
    <rPh sb="70" eb="72">
      <t>カニュウ</t>
    </rPh>
    <rPh sb="76" eb="79">
      <t>ジギョウヨウ</t>
    </rPh>
    <rPh sb="79" eb="81">
      <t>ソウゴウ</t>
    </rPh>
    <rPh sb="81" eb="84">
      <t>ジドウシャ</t>
    </rPh>
    <rPh sb="84" eb="86">
      <t>ホケン</t>
    </rPh>
    <rPh sb="87" eb="89">
      <t>ジンシン</t>
    </rPh>
    <rPh sb="89" eb="91">
      <t>ショウガイ</t>
    </rPh>
    <rPh sb="95" eb="97">
      <t>テキヨウ</t>
    </rPh>
    <rPh sb="102" eb="103">
      <t>メイ</t>
    </rPh>
    <rPh sb="106" eb="108">
      <t>サイダイ</t>
    </rPh>
    <rPh sb="113" eb="114">
      <t>マン</t>
    </rPh>
    <rPh sb="118" eb="120">
      <t>ホンショ</t>
    </rPh>
    <rPh sb="121" eb="123">
      <t>カシツ</t>
    </rPh>
    <rPh sb="123" eb="125">
      <t>ワリアイ</t>
    </rPh>
    <rPh sb="125" eb="126">
      <t>ブン</t>
    </rPh>
    <rPh sb="127" eb="129">
      <t>ホショウ</t>
    </rPh>
    <phoneticPr fontId="3"/>
  </si>
  <si>
    <r>
      <t>宿泊棟</t>
    </r>
    <r>
      <rPr>
        <sz val="9"/>
        <rFont val="UD デジタル 教科書体 NP-R"/>
        <family val="1"/>
        <charset val="128"/>
      </rPr>
      <t>（講師室含む）</t>
    </r>
    <rPh sb="0" eb="2">
      <t>シュクハク</t>
    </rPh>
    <rPh sb="2" eb="3">
      <t>トウ</t>
    </rPh>
    <rPh sb="4" eb="6">
      <t>コウシ</t>
    </rPh>
    <rPh sb="6" eb="7">
      <t>シツ</t>
    </rPh>
    <rPh sb="7" eb="8">
      <t>フク</t>
    </rPh>
    <phoneticPr fontId="3"/>
  </si>
  <si>
    <r>
      <t>シーツ交換日</t>
    </r>
    <r>
      <rPr>
        <sz val="8"/>
        <rFont val="UD デジタル 教科書体 NP-R"/>
        <family val="1"/>
        <charset val="128"/>
      </rPr>
      <t>（※）</t>
    </r>
    <rPh sb="3" eb="6">
      <t>コウカンビ</t>
    </rPh>
    <phoneticPr fontId="3"/>
  </si>
  <si>
    <r>
      <rPr>
        <b/>
        <sz val="9"/>
        <rFont val="UD デジタル 教科書体 NP-R"/>
        <family val="1"/>
        <charset val="128"/>
      </rPr>
      <t>※</t>
    </r>
    <r>
      <rPr>
        <b/>
        <sz val="10"/>
        <rFont val="UD デジタル 教科書体 NP-R"/>
        <family val="1"/>
        <charset val="128"/>
      </rPr>
      <t>食物アレルギーの方の確認</t>
    </r>
    <r>
      <rPr>
        <sz val="9"/>
        <rFont val="UD デジタル 教科書体 NP-R"/>
        <family val="1"/>
        <charset val="128"/>
      </rPr>
      <t>→</t>
    </r>
    <rPh sb="1" eb="3">
      <t>ショクモツ</t>
    </rPh>
    <rPh sb="9" eb="10">
      <t>カタ</t>
    </rPh>
    <rPh sb="11" eb="13">
      <t>カクニン</t>
    </rPh>
    <phoneticPr fontId="3"/>
  </si>
  <si>
    <r>
      <t>ﾊﾞﾀｰﾛｰﾙ2個</t>
    </r>
    <r>
      <rPr>
        <sz val="7"/>
        <rFont val="UD デジタル 教科書体 NP-R"/>
        <family val="1"/>
        <charset val="128"/>
      </rPr>
      <t>(ｼﾞｬﾑ付)</t>
    </r>
    <rPh sb="8" eb="9">
      <t>コ</t>
    </rPh>
    <rPh sb="14" eb="15">
      <t>ツ</t>
    </rPh>
    <phoneticPr fontId="3"/>
  </si>
  <si>
    <r>
      <t>お好み焼</t>
    </r>
    <r>
      <rPr>
        <sz val="8"/>
        <rFont val="UD デジタル 教科書体 NP-R"/>
        <family val="1"/>
        <charset val="128"/>
      </rPr>
      <t>(薪代込み)</t>
    </r>
    <rPh sb="1" eb="2">
      <t>コノ</t>
    </rPh>
    <rPh sb="3" eb="4">
      <t>ヤキ</t>
    </rPh>
    <rPh sb="5" eb="6">
      <t>マキ</t>
    </rPh>
    <rPh sb="6" eb="7">
      <t>ダイ</t>
    </rPh>
    <rPh sb="7" eb="8">
      <t>コ</t>
    </rPh>
    <phoneticPr fontId="3"/>
  </si>
  <si>
    <r>
      <t>タラッキーピザ</t>
    </r>
    <r>
      <rPr>
        <sz val="8"/>
        <rFont val="UD デジタル 教科書体 NP-R"/>
        <family val="1"/>
        <charset val="128"/>
      </rPr>
      <t>(薪代込み)</t>
    </r>
    <rPh sb="8" eb="9">
      <t>マキ</t>
    </rPh>
    <rPh sb="9" eb="10">
      <t>ダイ</t>
    </rPh>
    <rPh sb="10" eb="11">
      <t>コ</t>
    </rPh>
    <phoneticPr fontId="3"/>
  </si>
  <si>
    <r>
      <rPr>
        <sz val="8"/>
        <rFont val="UD デジタル 教科書体 NP-R"/>
        <family val="1"/>
        <charset val="128"/>
      </rPr>
      <t>(冬限定)</t>
    </r>
    <r>
      <rPr>
        <sz val="11"/>
        <rFont val="UD デジタル 教科書体 NP-R"/>
        <family val="1"/>
        <charset val="128"/>
      </rPr>
      <t>ﾊﾟﾝ･ｼﾁｭｰ</t>
    </r>
    <rPh sb="1" eb="2">
      <t>フユ</t>
    </rPh>
    <rPh sb="2" eb="4">
      <t>ゲンテイ</t>
    </rPh>
    <phoneticPr fontId="3"/>
  </si>
  <si>
    <r>
      <t>クッキーづくり</t>
    </r>
    <r>
      <rPr>
        <sz val="8"/>
        <rFont val="UD デジタル 教科書体 NP-R"/>
        <family val="1"/>
        <charset val="128"/>
      </rPr>
      <t>(薪代込み)</t>
    </r>
    <phoneticPr fontId="3"/>
  </si>
  <si>
    <r>
      <rPr>
        <sz val="8"/>
        <rFont val="UD デジタル 教科書体 NP-R"/>
        <family val="1"/>
        <charset val="128"/>
      </rPr>
      <t>水筒の湯茶補給(熱)</t>
    </r>
    <r>
      <rPr>
        <sz val="11"/>
        <rFont val="UD デジタル 教科書体 NP-R"/>
        <family val="1"/>
        <charset val="128"/>
      </rPr>
      <t xml:space="preserve">
</t>
    </r>
    <r>
      <rPr>
        <sz val="7"/>
        <rFont val="UD デジタル 教科書体 NP-R"/>
        <family val="1"/>
        <charset val="128"/>
      </rPr>
      <t>希望欄に「○」</t>
    </r>
    <rPh sb="0" eb="2">
      <t>スイトウ</t>
    </rPh>
    <rPh sb="3" eb="5">
      <t>ユチャ</t>
    </rPh>
    <rPh sb="5" eb="7">
      <t>ホキュウ</t>
    </rPh>
    <rPh sb="8" eb="9">
      <t>ネツ</t>
    </rPh>
    <phoneticPr fontId="3"/>
  </si>
  <si>
    <r>
      <rPr>
        <sz val="8"/>
        <rFont val="UD デジタル 教科書体 NP-R"/>
        <family val="1"/>
        <charset val="128"/>
      </rPr>
      <t>（確認用）</t>
    </r>
    <r>
      <rPr>
        <sz val="10"/>
        <rFont val="UD デジタル 教科書体 NP-R"/>
        <family val="1"/>
        <charset val="128"/>
      </rPr>
      <t>団体名</t>
    </r>
    <rPh sb="1" eb="3">
      <t>カクニン</t>
    </rPh>
    <rPh sb="3" eb="4">
      <t>ヨウ</t>
    </rPh>
    <rPh sb="5" eb="7">
      <t>ダンタイ</t>
    </rPh>
    <rPh sb="7" eb="8">
      <t>メイ</t>
    </rPh>
    <phoneticPr fontId="3"/>
  </si>
  <si>
    <r>
      <t>薪3束</t>
    </r>
    <r>
      <rPr>
        <sz val="9"/>
        <rFont val="UD デジタル 教科書体 NP-R"/>
        <family val="1"/>
        <charset val="128"/>
      </rPr>
      <t>(1回分)</t>
    </r>
    <rPh sb="0" eb="1">
      <t>マキ</t>
    </rPh>
    <rPh sb="2" eb="3">
      <t>タバ</t>
    </rPh>
    <rPh sb="5" eb="7">
      <t>カイブン</t>
    </rPh>
    <phoneticPr fontId="3"/>
  </si>
  <si>
    <r>
      <rPr>
        <sz val="10"/>
        <rFont val="UD デジタル 教科書体 NP-R"/>
        <family val="1"/>
        <charset val="128"/>
      </rPr>
      <t>薪</t>
    </r>
    <r>
      <rPr>
        <sz val="8"/>
        <rFont val="UD デジタル 教科書体 NP-R"/>
        <family val="1"/>
        <charset val="128"/>
      </rPr>
      <t>(追加･小規模活動用)</t>
    </r>
    <rPh sb="0" eb="1">
      <t>マキ</t>
    </rPh>
    <rPh sb="2" eb="4">
      <t>ツイカ</t>
    </rPh>
    <rPh sb="5" eb="6">
      <t>チイ</t>
    </rPh>
    <rPh sb="6" eb="8">
      <t>キボ</t>
    </rPh>
    <rPh sb="8" eb="10">
      <t>カツドウ</t>
    </rPh>
    <rPh sb="10" eb="11">
      <t>ヨウ</t>
    </rPh>
    <phoneticPr fontId="3"/>
  </si>
  <si>
    <r>
      <t xml:space="preserve">1本
</t>
    </r>
    <r>
      <rPr>
        <sz val="7"/>
        <rFont val="UD デジタル 教科書体 NP-R"/>
        <family val="1"/>
        <charset val="128"/>
      </rPr>
      <t>灯油0.1L含む</t>
    </r>
    <rPh sb="1" eb="2">
      <t>ホン</t>
    </rPh>
    <rPh sb="3" eb="5">
      <t>トウユ</t>
    </rPh>
    <rPh sb="9" eb="10">
      <t>フク</t>
    </rPh>
    <phoneticPr fontId="3"/>
  </si>
  <si>
    <r>
      <t>（参考）</t>
    </r>
    <r>
      <rPr>
        <b/>
        <sz val="10"/>
        <rFont val="UD デジタル 教科書体 NP-R"/>
        <family val="1"/>
        <charset val="128"/>
      </rPr>
      <t>活動教材料金合計</t>
    </r>
    <rPh sb="1" eb="3">
      <t>サンコウ</t>
    </rPh>
    <rPh sb="4" eb="6">
      <t>カツドウ</t>
    </rPh>
    <rPh sb="6" eb="8">
      <t>キョウザイ</t>
    </rPh>
    <rPh sb="8" eb="10">
      <t>リョウキン</t>
    </rPh>
    <rPh sb="10" eb="12">
      <t>ゴウケイ</t>
    </rPh>
    <phoneticPr fontId="3"/>
  </si>
  <si>
    <r>
      <t>希望</t>
    </r>
    <r>
      <rPr>
        <b/>
        <sz val="8"/>
        <rFont val="UD デジタル 教科書体 NP-R"/>
        <family val="1"/>
        <charset val="128"/>
      </rPr>
      <t>の</t>
    </r>
    <r>
      <rPr>
        <b/>
        <sz val="10"/>
        <rFont val="UD デジタル 教科書体 NP-R"/>
        <family val="1"/>
        <charset val="128"/>
      </rPr>
      <t>有無</t>
    </r>
    <rPh sb="0" eb="2">
      <t>キボウ</t>
    </rPh>
    <rPh sb="3" eb="5">
      <t>ウム</t>
    </rPh>
    <phoneticPr fontId="3"/>
  </si>
  <si>
    <r>
      <t>星空観察</t>
    </r>
    <r>
      <rPr>
        <sz val="7"/>
        <rFont val="UD デジタル 教科書体 NP-R"/>
        <family val="1"/>
        <charset val="128"/>
      </rPr>
      <t>（講師依頼）</t>
    </r>
    <rPh sb="0" eb="2">
      <t>ホシゾラ</t>
    </rPh>
    <rPh sb="2" eb="4">
      <t>カンサツ</t>
    </rPh>
    <rPh sb="5" eb="7">
      <t>コウシ</t>
    </rPh>
    <rPh sb="7" eb="9">
      <t>イライ</t>
    </rPh>
    <phoneticPr fontId="3"/>
  </si>
  <si>
    <r>
      <rPr>
        <sz val="10"/>
        <rFont val="UD デジタル 教科書体 NP-R"/>
        <family val="1"/>
        <charset val="128"/>
      </rPr>
      <t>1団体</t>
    </r>
    <r>
      <rPr>
        <sz val="11"/>
        <rFont val="UD デジタル 教科書体 NP-R"/>
        <family val="1"/>
        <charset val="128"/>
      </rPr>
      <t xml:space="preserve">
</t>
    </r>
    <r>
      <rPr>
        <sz val="9"/>
        <rFont val="UD デジタル 教科書体 NP-R"/>
        <family val="1"/>
        <charset val="128"/>
      </rPr>
      <t>（100名まで）</t>
    </r>
    <rPh sb="1" eb="3">
      <t>ダンタイ</t>
    </rPh>
    <rPh sb="8" eb="9">
      <t>メイ</t>
    </rPh>
    <phoneticPr fontId="3"/>
  </si>
  <si>
    <r>
      <t xml:space="preserve">諫早コミュニケーションアドベンチャープログラム
</t>
    </r>
    <r>
      <rPr>
        <sz val="8"/>
        <rFont val="UD デジタル 教科書体 NP-R"/>
        <family val="1"/>
        <charset val="128"/>
      </rPr>
      <t>（I-CAP）</t>
    </r>
    <rPh sb="0" eb="2">
      <t>イサハヤ</t>
    </rPh>
    <phoneticPr fontId="3"/>
  </si>
  <si>
    <r>
      <t xml:space="preserve">半日
</t>
    </r>
    <r>
      <rPr>
        <sz val="8"/>
        <rFont val="UD デジタル 教科書体 NP-R"/>
        <family val="1"/>
        <charset val="128"/>
      </rPr>
      <t>（AMかPMに3時間）</t>
    </r>
    <rPh sb="0" eb="2">
      <t>ハンニチ</t>
    </rPh>
    <rPh sb="11" eb="13">
      <t>ジカン</t>
    </rPh>
    <phoneticPr fontId="3"/>
  </si>
  <si>
    <r>
      <t xml:space="preserve">1日
</t>
    </r>
    <r>
      <rPr>
        <sz val="7"/>
        <rFont val="UD デジタル 教科書体 NP-R"/>
        <family val="1"/>
        <charset val="128"/>
      </rPr>
      <t>(AM3時間+PM3時間)</t>
    </r>
    <rPh sb="1" eb="2">
      <t>ニチ</t>
    </rPh>
    <rPh sb="7" eb="9">
      <t>ジカン</t>
    </rPh>
    <rPh sb="13" eb="15">
      <t>ジカン</t>
    </rPh>
    <phoneticPr fontId="3"/>
  </si>
  <si>
    <r>
      <t xml:space="preserve">（キャンプ村 限定メニュー） </t>
    </r>
    <r>
      <rPr>
        <sz val="10"/>
        <rFont val="UD デジタル 教科書体 NP-R"/>
        <family val="1"/>
        <charset val="128"/>
      </rPr>
      <t>※キャンプ村にて宿泊で利用される団体のみがご注文できます</t>
    </r>
    <rPh sb="5" eb="6">
      <t>ムラ</t>
    </rPh>
    <rPh sb="7" eb="9">
      <t>ゲンテイ</t>
    </rPh>
    <phoneticPr fontId="3"/>
  </si>
  <si>
    <t>ﾊﾝﾃﾞｨﾊﾟｯｸｾﾞﾘｰ1個</t>
    <rPh sb="14" eb="15">
      <t>コ</t>
    </rPh>
    <phoneticPr fontId="3"/>
  </si>
  <si>
    <r>
      <rPr>
        <sz val="8"/>
        <rFont val="UD デジタル 教科書体 NP-R"/>
        <family val="1"/>
        <charset val="128"/>
      </rPr>
      <t>※</t>
    </r>
    <r>
      <rPr>
        <sz val="9"/>
        <rFont val="UD デジタル 教科書体 NP-R"/>
        <family val="1"/>
        <charset val="128"/>
      </rPr>
      <t>Ａ～Ｄで同じものを2つ選択可能</t>
    </r>
    <r>
      <rPr>
        <sz val="8"/>
        <rFont val="UD デジタル 教科書体 NP-R"/>
        <family val="1"/>
        <charset val="128"/>
      </rPr>
      <t>（例：メロンパン1個を2つ選ぶことも可能）</t>
    </r>
    <r>
      <rPr>
        <sz val="9"/>
        <rFont val="UD デジタル 教科書体 NP-R"/>
        <family val="1"/>
        <charset val="128"/>
      </rPr>
      <t>。同一団体内で複数の組合わせはできません</t>
    </r>
    <rPh sb="38" eb="40">
      <t>ドウイツ</t>
    </rPh>
    <rPh sb="40" eb="42">
      <t>ダンタイ</t>
    </rPh>
    <rPh sb="42" eb="43">
      <t>ナイ</t>
    </rPh>
    <phoneticPr fontId="3"/>
  </si>
  <si>
    <r>
      <rPr>
        <sz val="10"/>
        <rFont val="UD デジタル 教科書体 NP-R"/>
        <family val="1"/>
        <charset val="128"/>
      </rPr>
      <t>　3歳未満</t>
    </r>
    <r>
      <rPr>
        <sz val="11"/>
        <rFont val="UD デジタル 教科書体 NP-R"/>
        <family val="1"/>
        <charset val="128"/>
      </rPr>
      <t xml:space="preserve">
</t>
    </r>
    <r>
      <rPr>
        <sz val="6"/>
        <rFont val="UD デジタル 教科書体 NP-R"/>
        <family val="1"/>
        <charset val="128"/>
      </rPr>
      <t>保護者と取分ける場合は注文不要</t>
    </r>
    <rPh sb="2" eb="3">
      <t>サイ</t>
    </rPh>
    <rPh sb="3" eb="5">
      <t>ミマン</t>
    </rPh>
    <rPh sb="6" eb="9">
      <t>ホゴシャ</t>
    </rPh>
    <rPh sb="10" eb="11">
      <t>ト</t>
    </rPh>
    <rPh sb="11" eb="12">
      <t>ワ</t>
    </rPh>
    <rPh sb="14" eb="16">
      <t>バアイ</t>
    </rPh>
    <rPh sb="17" eb="19">
      <t>チュウモン</t>
    </rPh>
    <rPh sb="19" eb="21">
      <t>フヨウ</t>
    </rPh>
    <phoneticPr fontId="3"/>
  </si>
  <si>
    <r>
      <t>1本</t>
    </r>
    <r>
      <rPr>
        <sz val="8"/>
        <rFont val="UD デジタル 教科書体 NP-R"/>
        <family val="1"/>
        <charset val="128"/>
      </rPr>
      <t>（灯油0.1L含む）</t>
    </r>
    <rPh sb="1" eb="2">
      <t>ホン</t>
    </rPh>
    <rPh sb="3" eb="5">
      <t>トウユ</t>
    </rPh>
    <rPh sb="9" eb="10">
      <t>フク</t>
    </rPh>
    <phoneticPr fontId="3"/>
  </si>
  <si>
    <r>
      <rPr>
        <sz val="8"/>
        <rFont val="UD デジタル 教科書体 NP-R"/>
        <family val="1"/>
        <charset val="128"/>
      </rPr>
      <t>諫早コミュニケーションアドベンチャープログラム</t>
    </r>
    <r>
      <rPr>
        <sz val="9"/>
        <rFont val="UD デジタル 教科書体 NP-R"/>
        <family val="1"/>
        <charset val="128"/>
      </rPr>
      <t xml:space="preserve">
</t>
    </r>
    <r>
      <rPr>
        <sz val="8"/>
        <rFont val="UD デジタル 教科書体 NP-R"/>
        <family val="1"/>
        <charset val="128"/>
      </rPr>
      <t>（I-CAP）</t>
    </r>
    <rPh sb="0" eb="2">
      <t>イサハヤ</t>
    </rPh>
    <phoneticPr fontId="3"/>
  </si>
  <si>
    <r>
      <rPr>
        <sz val="10"/>
        <rFont val="UD デジタル 教科書体 NP-R"/>
        <family val="1"/>
        <charset val="128"/>
      </rPr>
      <t>弁当</t>
    </r>
    <r>
      <rPr>
        <sz val="11"/>
        <rFont val="UD デジタル 教科書体 NP-R"/>
        <family val="1"/>
        <charset val="128"/>
      </rPr>
      <t xml:space="preserve">
</t>
    </r>
    <r>
      <rPr>
        <sz val="6"/>
        <rFont val="UD デジタル 教科書体 NP-R"/>
        <family val="1"/>
        <charset val="128"/>
      </rPr>
      <t>携帯弁当(小)350円
携帯弁当(中)450円
携帯弁当(大)550円
幕の内弁当  530円</t>
    </r>
    <rPh sb="0" eb="2">
      <t>ベントウ</t>
    </rPh>
    <rPh sb="3" eb="5">
      <t>ケイタイ</t>
    </rPh>
    <rPh sb="5" eb="7">
      <t>ベントウ</t>
    </rPh>
    <rPh sb="8" eb="9">
      <t>ショウ</t>
    </rPh>
    <rPh sb="13" eb="14">
      <t>エン</t>
    </rPh>
    <rPh sb="15" eb="17">
      <t>ケイタイ</t>
    </rPh>
    <rPh sb="17" eb="19">
      <t>ベントウ</t>
    </rPh>
    <rPh sb="20" eb="21">
      <t>チュウ</t>
    </rPh>
    <rPh sb="25" eb="26">
      <t>エン</t>
    </rPh>
    <rPh sb="27" eb="29">
      <t>ケイタイ</t>
    </rPh>
    <rPh sb="29" eb="31">
      <t>ベントウ</t>
    </rPh>
    <rPh sb="32" eb="33">
      <t>ダイ</t>
    </rPh>
    <rPh sb="37" eb="38">
      <t>エン</t>
    </rPh>
    <rPh sb="39" eb="40">
      <t>マク</t>
    </rPh>
    <rPh sb="41" eb="44">
      <t>ウチベントウ</t>
    </rPh>
    <rPh sb="49" eb="50">
      <t>エン</t>
    </rPh>
    <phoneticPr fontId="3"/>
  </si>
  <si>
    <r>
      <t xml:space="preserve">キャンプ村
朝食
野外炊事
</t>
    </r>
    <r>
      <rPr>
        <sz val="9"/>
        <rFont val="UD デジタル 教科書体 NP-R"/>
        <family val="1"/>
        <charset val="128"/>
      </rPr>
      <t xml:space="preserve">和食 350円
パン食 350円
</t>
    </r>
    <r>
      <rPr>
        <sz val="6"/>
        <rFont val="UD デジタル 教科書体 NP-R"/>
        <family val="1"/>
        <charset val="128"/>
      </rPr>
      <t>可能な限り、1セットあたりの人数を揃えてください</t>
    </r>
    <rPh sb="4" eb="5">
      <t>ムラ</t>
    </rPh>
    <rPh sb="6" eb="8">
      <t>チョウショク</t>
    </rPh>
    <rPh sb="9" eb="10">
      <t>ノ</t>
    </rPh>
    <rPh sb="10" eb="11">
      <t>ソト</t>
    </rPh>
    <rPh sb="11" eb="12">
      <t>スイ</t>
    </rPh>
    <rPh sb="12" eb="13">
      <t>コト</t>
    </rPh>
    <rPh sb="15" eb="17">
      <t>ワショク</t>
    </rPh>
    <rPh sb="21" eb="22">
      <t>エン</t>
    </rPh>
    <rPh sb="25" eb="26">
      <t>ショク</t>
    </rPh>
    <rPh sb="30" eb="31">
      <t>エン</t>
    </rPh>
    <phoneticPr fontId="3"/>
  </si>
  <si>
    <t>※1セットに薪1束が必要になります→</t>
    <rPh sb="6" eb="7">
      <t>マキ</t>
    </rPh>
    <rPh sb="8" eb="9">
      <t>タバ</t>
    </rPh>
    <rPh sb="10" eb="12">
      <t>ヒツヨウ</t>
    </rPh>
    <phoneticPr fontId="3"/>
  </si>
  <si>
    <t>※1セットに薪1束が
必要になります→</t>
    <rPh sb="6" eb="7">
      <t>マキ</t>
    </rPh>
    <rPh sb="8" eb="9">
      <t>タバ</t>
    </rPh>
    <rPh sb="11" eb="13">
      <t>ヒツヨウ</t>
    </rPh>
    <phoneticPr fontId="3"/>
  </si>
  <si>
    <r>
      <rPr>
        <b/>
        <sz val="10"/>
        <rFont val="UD デジタル 教科書体 NP-R"/>
        <family val="1"/>
        <charset val="128"/>
      </rPr>
      <t>日付</t>
    </r>
    <r>
      <rPr>
        <sz val="8"/>
        <rFont val="UD デジタル 教科書体 NP-R"/>
        <family val="1"/>
        <charset val="128"/>
      </rPr>
      <t>（〇月〇日）</t>
    </r>
    <rPh sb="0" eb="2">
      <t>ヒヅケ</t>
    </rPh>
    <rPh sb="4" eb="5">
      <t>ツキ</t>
    </rPh>
    <rPh sb="6" eb="7">
      <t>ニチ</t>
    </rPh>
    <phoneticPr fontId="3"/>
  </si>
  <si>
    <r>
      <t xml:space="preserve">野外炊事
</t>
    </r>
    <r>
      <rPr>
        <sz val="7"/>
        <rFont val="UD デジタル 教科書体 NP-R"/>
        <family val="1"/>
        <charset val="128"/>
      </rPr>
      <t>可能な限り、1セットあたりの人数を揃えてください</t>
    </r>
    <rPh sb="0" eb="1">
      <t>ノ</t>
    </rPh>
    <rPh sb="1" eb="2">
      <t>ソト</t>
    </rPh>
    <rPh sb="2" eb="3">
      <t>スイ</t>
    </rPh>
    <rPh sb="6" eb="8">
      <t>カノウ</t>
    </rPh>
    <rPh sb="9" eb="10">
      <t>カギ</t>
    </rPh>
    <rPh sb="20" eb="22">
      <t>ニンズウ</t>
    </rPh>
    <rPh sb="23" eb="24">
      <t>ソロ</t>
    </rPh>
    <phoneticPr fontId="3"/>
  </si>
  <si>
    <t>引率者の指示の下、日中の野外活動の補助をします。
自然の家補助員の人数等は、団体担当の方と相談の上、決定となります。</t>
    <rPh sb="17" eb="19">
      <t>ホジョ</t>
    </rPh>
    <rPh sb="25" eb="27">
      <t>シゼン</t>
    </rPh>
    <rPh sb="28" eb="29">
      <t>イエ</t>
    </rPh>
    <rPh sb="29" eb="32">
      <t>ホジョイン</t>
    </rPh>
    <rPh sb="33" eb="35">
      <t>ニンズウ</t>
    </rPh>
    <rPh sb="35" eb="36">
      <t>ナド</t>
    </rPh>
    <rPh sb="38" eb="40">
      <t>ダンタイ</t>
    </rPh>
    <rPh sb="40" eb="42">
      <t>タントウ</t>
    </rPh>
    <rPh sb="43" eb="44">
      <t>カタ</t>
    </rPh>
    <rPh sb="45" eb="47">
      <t>ソウダン</t>
    </rPh>
    <rPh sb="48" eb="49">
      <t>ウエ</t>
    </rPh>
    <rPh sb="50" eb="52">
      <t>ケッテイ</t>
    </rPh>
    <phoneticPr fontId="3"/>
  </si>
  <si>
    <t>指導員１名あたりの料金となります。
自然の家指導員の人数は、１グループ（8～20名）につき１人となります。※最大３グループまで</t>
    <rPh sb="0" eb="3">
      <t>シドウイン</t>
    </rPh>
    <rPh sb="4" eb="5">
      <t>メイ</t>
    </rPh>
    <rPh sb="9" eb="11">
      <t>リョウキン</t>
    </rPh>
    <rPh sb="18" eb="20">
      <t>シゼン</t>
    </rPh>
    <rPh sb="21" eb="22">
      <t>イエ</t>
    </rPh>
    <rPh sb="22" eb="25">
      <t>シドウイン</t>
    </rPh>
    <rPh sb="26" eb="28">
      <t>ニンズウ</t>
    </rPh>
    <rPh sb="40" eb="41">
      <t>メイ</t>
    </rPh>
    <rPh sb="46" eb="47">
      <t>ニン</t>
    </rPh>
    <rPh sb="54" eb="56">
      <t>サイダイ</t>
    </rPh>
    <phoneticPr fontId="3"/>
  </si>
  <si>
    <r>
      <t xml:space="preserve">自然体験活動指導補助者
</t>
    </r>
    <r>
      <rPr>
        <sz val="7"/>
        <rFont val="UD デジタル 教科書体 NP-R"/>
        <family val="1"/>
        <charset val="128"/>
      </rPr>
      <t>（※沢登り、登山 など）</t>
    </r>
    <rPh sb="0" eb="2">
      <t>シゼン</t>
    </rPh>
    <rPh sb="2" eb="4">
      <t>タイケン</t>
    </rPh>
    <rPh sb="4" eb="6">
      <t>カツドウ</t>
    </rPh>
    <rPh sb="6" eb="8">
      <t>シドウ</t>
    </rPh>
    <rPh sb="8" eb="10">
      <t>ホジョ</t>
    </rPh>
    <rPh sb="10" eb="11">
      <t>シャ</t>
    </rPh>
    <rPh sb="14" eb="15">
      <t>サワ</t>
    </rPh>
    <rPh sb="15" eb="16">
      <t>ノボ</t>
    </rPh>
    <rPh sb="18" eb="20">
      <t>トザン</t>
    </rPh>
    <phoneticPr fontId="3"/>
  </si>
  <si>
    <r>
      <t>【バナナ1本 + 魚肉ソーセージ1本 + Ａ～Ｄから2つ選択】</t>
    </r>
    <r>
      <rPr>
        <b/>
        <sz val="7"/>
        <rFont val="UD デジタル 教科書体 NP-R"/>
        <family val="1"/>
        <charset val="128"/>
      </rPr>
      <t xml:space="preserve"> 上記のＡ～Ｄから2つ選んで</t>
    </r>
    <r>
      <rPr>
        <b/>
        <sz val="7"/>
        <rFont val="Segoe UI Symbol"/>
        <family val="2"/>
      </rPr>
      <t>☑</t>
    </r>
    <r>
      <rPr>
        <b/>
        <sz val="7"/>
        <rFont val="UD デジタル 教科書体 NP-R"/>
        <family val="1"/>
        <charset val="128"/>
      </rPr>
      <t>を付けて下さい</t>
    </r>
    <rPh sb="32" eb="34">
      <t>ジョウキ</t>
    </rPh>
    <phoneticPr fontId="3"/>
  </si>
  <si>
    <r>
      <t xml:space="preserve">【バナナ1本 + 魚肉ソーセージ1本 + Ａ～Ｄから2つ選択】 </t>
    </r>
    <r>
      <rPr>
        <b/>
        <sz val="7"/>
        <rFont val="UD デジタル 教科書体 NP-R"/>
        <family val="1"/>
        <charset val="128"/>
      </rPr>
      <t>上記のＡ～Ｄから2つ選んで</t>
    </r>
    <r>
      <rPr>
        <b/>
        <sz val="7"/>
        <rFont val="Segoe UI Symbol"/>
        <family val="2"/>
      </rPr>
      <t>☑</t>
    </r>
    <r>
      <rPr>
        <b/>
        <sz val="7"/>
        <rFont val="UD デジタル 教科書体 NP-R"/>
        <family val="1"/>
        <charset val="128"/>
      </rPr>
      <t>を付けて下さい</t>
    </r>
    <rPh sb="32" eb="34">
      <t>ジョウキ</t>
    </rPh>
    <phoneticPr fontId="3"/>
  </si>
  <si>
    <t>調プロ
出力済→</t>
    <phoneticPr fontId="3"/>
  </si>
  <si>
    <t>終了後</t>
    <phoneticPr fontId="3"/>
  </si>
  <si>
    <t>つどいまで休憩</t>
    <phoneticPr fontId="3"/>
  </si>
  <si>
    <t>宿泊棟</t>
    <phoneticPr fontId="3"/>
  </si>
  <si>
    <t>同上</t>
    <phoneticPr fontId="3"/>
  </si>
  <si>
    <r>
      <t>利用に関する確認事項（</t>
    </r>
    <r>
      <rPr>
        <b/>
        <u/>
        <sz val="11"/>
        <color rgb="FFFF0000"/>
        <rFont val="HG丸ｺﾞｼｯｸM-PRO"/>
        <family val="3"/>
        <charset val="128"/>
      </rPr>
      <t>希望する事項に</t>
    </r>
    <r>
      <rPr>
        <b/>
        <sz val="11"/>
        <rFont val="Segoe UI Symbol"/>
        <family val="3"/>
      </rPr>
      <t>☑</t>
    </r>
    <r>
      <rPr>
        <b/>
        <sz val="11"/>
        <rFont val="HG丸ｺﾞｼｯｸM-PRO"/>
        <family val="3"/>
        <charset val="128"/>
      </rPr>
      <t>をお願いします）</t>
    </r>
    <rPh sb="0" eb="2">
      <t>リヨウ</t>
    </rPh>
    <rPh sb="3" eb="4">
      <t>カン</t>
    </rPh>
    <rPh sb="6" eb="8">
      <t>カクニン</t>
    </rPh>
    <rPh sb="8" eb="10">
      <t>ジコウ</t>
    </rPh>
    <rPh sb="11" eb="13">
      <t>キボウ</t>
    </rPh>
    <rPh sb="15" eb="17">
      <t>ジコウ</t>
    </rPh>
    <rPh sb="21" eb="22">
      <t>ネガ</t>
    </rPh>
    <phoneticPr fontId="3"/>
  </si>
  <si>
    <t xml:space="preserve">宿泊 </t>
    <rPh sb="0" eb="2">
      <t>シュクハク</t>
    </rPh>
    <phoneticPr fontId="3"/>
  </si>
  <si>
    <t>100ｍｌ</t>
    <phoneticPr fontId="3"/>
  </si>
  <si>
    <r>
      <rPr>
        <sz val="10"/>
        <rFont val="UD デジタル 教科書体 NP-R"/>
        <family val="1"/>
        <charset val="128"/>
      </rPr>
      <t>弁当</t>
    </r>
    <r>
      <rPr>
        <sz val="11"/>
        <rFont val="UD デジタル 教科書体 NP-R"/>
        <family val="1"/>
        <charset val="128"/>
      </rPr>
      <t xml:space="preserve">
</t>
    </r>
    <r>
      <rPr>
        <sz val="6"/>
        <rFont val="UD デジタル 教科書体 NP-R"/>
        <family val="1"/>
        <charset val="128"/>
      </rPr>
      <t>携帯弁当(小)410円
携帯弁当(中)510円
携帯弁当(大)610円
幕の内弁当  590円</t>
    </r>
    <rPh sb="0" eb="2">
      <t>ベントウ</t>
    </rPh>
    <rPh sb="3" eb="5">
      <t>ケイタイ</t>
    </rPh>
    <rPh sb="5" eb="7">
      <t>ベントウ</t>
    </rPh>
    <rPh sb="8" eb="9">
      <t>ショウ</t>
    </rPh>
    <rPh sb="13" eb="14">
      <t>エン</t>
    </rPh>
    <rPh sb="15" eb="17">
      <t>ケイタイ</t>
    </rPh>
    <rPh sb="17" eb="19">
      <t>ベントウ</t>
    </rPh>
    <rPh sb="20" eb="21">
      <t>チュウ</t>
    </rPh>
    <rPh sb="25" eb="26">
      <t>エン</t>
    </rPh>
    <rPh sb="27" eb="29">
      <t>ケイタイ</t>
    </rPh>
    <rPh sb="29" eb="31">
      <t>ベントウ</t>
    </rPh>
    <rPh sb="32" eb="33">
      <t>ダイ</t>
    </rPh>
    <rPh sb="37" eb="38">
      <t>エン</t>
    </rPh>
    <rPh sb="39" eb="40">
      <t>マク</t>
    </rPh>
    <rPh sb="41" eb="44">
      <t>ウチベントウ</t>
    </rPh>
    <rPh sb="49" eb="50">
      <t>エン</t>
    </rPh>
    <phoneticPr fontId="3"/>
  </si>
  <si>
    <t>※ご記入いただいた個人情報は，当機構の規程等に基づき適切に管理し，今回の利用手続き，次年度以降の案内及び当施設からの情報提供のみに使用し，
   法令等に定める場合を除いて第三者に開示することはありません。</t>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5">
      <t>コンカイ</t>
    </rPh>
    <rPh sb="36" eb="38">
      <t>リヨウ</t>
    </rPh>
    <rPh sb="38" eb="40">
      <t>テツヅ</t>
    </rPh>
    <rPh sb="42" eb="45">
      <t>ジネンド</t>
    </rPh>
    <rPh sb="45" eb="47">
      <t>イコウ</t>
    </rPh>
    <rPh sb="48" eb="50">
      <t>アンナイ</t>
    </rPh>
    <rPh sb="50" eb="51">
      <t>オヨ</t>
    </rPh>
    <rPh sb="52" eb="53">
      <t>トウ</t>
    </rPh>
    <rPh sb="53" eb="55">
      <t>シセツ</t>
    </rPh>
    <rPh sb="58" eb="60">
      <t>ジョウホウ</t>
    </rPh>
    <rPh sb="60" eb="62">
      <t>テイキョウ</t>
    </rPh>
    <rPh sb="65" eb="67">
      <t>シヨウ</t>
    </rPh>
    <rPh sb="73" eb="75">
      <t>ホウレイ</t>
    </rPh>
    <rPh sb="75" eb="76">
      <t>トウ</t>
    </rPh>
    <rPh sb="77" eb="78">
      <t>サダ</t>
    </rPh>
    <rPh sb="80" eb="82">
      <t>バアイ</t>
    </rPh>
    <rPh sb="83" eb="84">
      <t>ノゾ</t>
    </rPh>
    <rPh sb="86" eb="87">
      <t>ダイ</t>
    </rPh>
    <rPh sb="87" eb="89">
      <t>サンシャ</t>
    </rPh>
    <rPh sb="90" eb="92">
      <t>カイジ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</si>
</sst>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quot;円&quot;"/>
    <numFmt numFmtId="178" formatCode="m&quot;月&quot;d&quot;日&quot;;@"/>
    <numFmt numFmtId="179" formatCode="h:mm;@"/>
    <numFmt numFmtId="180" formatCode="&quot;¥&quot;#,##0_);[Red]\(&quot;¥&quot;#,##0\)"/>
  </numFmts>
  <fonts count="10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b/>
      <sz val="12"/>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7"/>
      <name val="ＭＳ ゴシック"/>
      <family val="3"/>
      <charset val="128"/>
    </font>
    <font>
      <sz val="9"/>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b/>
      <sz val="12"/>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8"/>
      <name val="ＭＳ Ｐゴシック"/>
      <family val="3"/>
      <charset val="128"/>
    </font>
    <font>
      <sz val="6"/>
      <name val="ＭＳ ゴシック"/>
      <family val="3"/>
      <charset val="128"/>
    </font>
    <font>
      <sz val="7"/>
      <name val="HG丸ｺﾞｼｯｸM-PRO"/>
      <family val="3"/>
      <charset val="128"/>
    </font>
    <font>
      <sz val="10"/>
      <name val="ＭＳ Ｐゴシック"/>
      <family val="3"/>
      <charset val="128"/>
    </font>
    <font>
      <sz val="12"/>
      <name val="ＭＳ Ｐゴシック"/>
      <family val="3"/>
      <charset val="128"/>
    </font>
    <font>
      <b/>
      <sz val="9"/>
      <name val="ＭＳ Ｐゴシック"/>
      <family val="3"/>
      <charset val="128"/>
    </font>
    <font>
      <b/>
      <sz val="10"/>
      <name val="ＭＳ Ｐゴシック"/>
      <family val="3"/>
      <charset val="128"/>
    </font>
    <font>
      <sz val="11"/>
      <name val="ＭＳ 明朝"/>
      <family val="1"/>
      <charset val="128"/>
    </font>
    <font>
      <sz val="11"/>
      <color rgb="FFFF0000"/>
      <name val="ＭＳ ゴシック"/>
      <family val="3"/>
      <charset val="128"/>
    </font>
    <font>
      <sz val="9"/>
      <color rgb="FFFF0000"/>
      <name val="ＭＳ ゴシック"/>
      <family val="3"/>
      <charset val="128"/>
    </font>
    <font>
      <b/>
      <sz val="12"/>
      <color rgb="FFFF0000"/>
      <name val="ＭＳ ゴシック"/>
      <family val="3"/>
      <charset val="128"/>
    </font>
    <font>
      <sz val="9"/>
      <color rgb="FF000000"/>
      <name val="MS UI Gothic"/>
      <family val="3"/>
      <charset val="128"/>
    </font>
    <font>
      <sz val="9"/>
      <color rgb="FF000000"/>
      <name val="Meiryo UI"/>
      <family val="3"/>
      <charset val="128"/>
    </font>
    <font>
      <sz val="11"/>
      <color rgb="FFFF0000"/>
      <name val="HG丸ｺﾞｼｯｸM-PRO"/>
      <family val="3"/>
      <charset val="128"/>
    </font>
    <font>
      <sz val="9"/>
      <color rgb="FFFF0000"/>
      <name val="HG丸ｺﾞｼｯｸM-PRO"/>
      <family val="3"/>
      <charset val="128"/>
    </font>
    <font>
      <b/>
      <sz val="14"/>
      <color rgb="FFFF0000"/>
      <name val="HG丸ｺﾞｼｯｸM-PRO"/>
      <family val="3"/>
      <charset val="128"/>
    </font>
    <font>
      <sz val="10"/>
      <color rgb="FFFF0000"/>
      <name val="ＭＳ Ｐゴシック"/>
      <family val="3"/>
      <charset val="128"/>
    </font>
    <font>
      <sz val="8"/>
      <name val="ＭＳ 明朝"/>
      <family val="1"/>
      <charset val="128"/>
    </font>
    <font>
      <sz val="10"/>
      <color rgb="FFFF0000"/>
      <name val="HG丸ｺﾞｼｯｸM-PRO"/>
      <family val="3"/>
      <charset val="128"/>
    </font>
    <font>
      <b/>
      <sz val="10"/>
      <name val="HG丸ｺﾞｼｯｸM-PRO"/>
      <family val="3"/>
      <charset val="128"/>
    </font>
    <font>
      <b/>
      <sz val="16"/>
      <name val="HG丸ｺﾞｼｯｸM-PRO"/>
      <family val="3"/>
      <charset val="128"/>
    </font>
    <font>
      <sz val="8"/>
      <name val="ＭＳ ゴシック"/>
      <family val="3"/>
      <charset val="128"/>
    </font>
    <font>
      <sz val="6"/>
      <name val="HG丸ｺﾞｼｯｸM-PRO"/>
      <family val="3"/>
      <charset val="128"/>
    </font>
    <font>
      <sz val="7.5"/>
      <name val="ＭＳ Ｐゴシック"/>
      <family val="3"/>
      <charset val="128"/>
    </font>
    <font>
      <sz val="8"/>
      <color rgb="FFFF0000"/>
      <name val="HG丸ｺﾞｼｯｸM-PRO"/>
      <family val="3"/>
      <charset val="128"/>
    </font>
    <font>
      <b/>
      <sz val="9"/>
      <name val="HG丸ｺﾞｼｯｸM-PRO"/>
      <family val="3"/>
      <charset val="128"/>
    </font>
    <font>
      <sz val="10"/>
      <name val="游ゴシック"/>
      <family val="3"/>
      <charset val="128"/>
    </font>
    <font>
      <sz val="10"/>
      <name val="ＭＳ 明朝"/>
      <family val="1"/>
      <charset val="128"/>
    </font>
    <font>
      <sz val="6"/>
      <name val="ＭＳ Ｐゴシック"/>
      <family val="2"/>
      <charset val="128"/>
      <scheme val="minor"/>
    </font>
    <font>
      <u/>
      <sz val="9"/>
      <name val="HG丸ｺﾞｼｯｸM-PRO"/>
      <family val="3"/>
      <charset val="128"/>
    </font>
    <font>
      <b/>
      <sz val="11"/>
      <name val="Segoe UI Symbol"/>
      <family val="3"/>
    </font>
    <font>
      <b/>
      <sz val="12"/>
      <name val="ＭＳ Ｐゴシック"/>
      <family val="3"/>
      <charset val="128"/>
    </font>
    <font>
      <sz val="7"/>
      <name val="ＭＳ Ｐゴシック"/>
      <family val="3"/>
      <charset val="128"/>
    </font>
    <font>
      <sz val="8"/>
      <color theme="0"/>
      <name val="HG丸ｺﾞｼｯｸM-PRO"/>
      <family val="3"/>
      <charset val="128"/>
    </font>
    <font>
      <u/>
      <sz val="10"/>
      <name val="ＭＳ ゴシック"/>
      <family val="3"/>
      <charset val="128"/>
    </font>
    <font>
      <b/>
      <sz val="18"/>
      <name val="ＭＳ ゴシック"/>
      <family val="3"/>
      <charset val="128"/>
    </font>
    <font>
      <sz val="9"/>
      <name val="ＭＳ 明朝"/>
      <family val="1"/>
      <charset val="128"/>
    </font>
    <font>
      <b/>
      <sz val="11"/>
      <name val="ＭＳ 明朝"/>
      <family val="1"/>
      <charset val="128"/>
    </font>
    <font>
      <b/>
      <sz val="12"/>
      <name val="ＭＳ 明朝"/>
      <family val="1"/>
      <charset val="128"/>
    </font>
    <font>
      <b/>
      <sz val="10"/>
      <name val="ＭＳ 明朝"/>
      <family val="1"/>
      <charset val="128"/>
    </font>
    <font>
      <sz val="11"/>
      <color rgb="FFFF0000"/>
      <name val="ＭＳ Ｐゴシック"/>
      <family val="3"/>
      <charset val="128"/>
    </font>
    <font>
      <b/>
      <sz val="8"/>
      <name val="ＭＳ ゴシック"/>
      <family val="3"/>
      <charset val="128"/>
    </font>
    <font>
      <b/>
      <sz val="12"/>
      <color rgb="FFFF0000"/>
      <name val="ＭＳ Ｐゴシック"/>
      <family val="3"/>
      <charset val="128"/>
    </font>
    <font>
      <b/>
      <sz val="12"/>
      <color rgb="FFFF0000"/>
      <name val="ＭＳ Ｐゴシック"/>
      <family val="3"/>
      <charset val="128"/>
      <scheme val="minor"/>
    </font>
    <font>
      <sz val="8"/>
      <color rgb="FFFF0000"/>
      <name val="ＭＳ ゴシック"/>
      <family val="3"/>
      <charset val="128"/>
    </font>
    <font>
      <b/>
      <sz val="8"/>
      <color rgb="FFFF0000"/>
      <name val="ＭＳ ゴシック"/>
      <family val="3"/>
      <charset val="128"/>
    </font>
    <font>
      <u/>
      <sz val="11"/>
      <color theme="10"/>
      <name val="ＭＳ Ｐゴシック"/>
      <family val="3"/>
      <charset val="128"/>
    </font>
    <font>
      <b/>
      <u/>
      <sz val="11"/>
      <color rgb="FFFF0000"/>
      <name val="ＭＳ Ｐゴシック"/>
      <family val="3"/>
      <charset val="128"/>
    </font>
    <font>
      <b/>
      <u/>
      <sz val="11"/>
      <color rgb="FFFF0000"/>
      <name val="HG丸ｺﾞｼｯｸM-PRO"/>
      <family val="3"/>
      <charset val="128"/>
    </font>
    <font>
      <sz val="11"/>
      <name val="UD デジタル 教科書体 NP-R"/>
      <family val="1"/>
      <charset val="128"/>
    </font>
    <font>
      <b/>
      <sz val="11"/>
      <name val="UD デジタル 教科書体 NP-R"/>
      <family val="1"/>
      <charset val="128"/>
    </font>
    <font>
      <b/>
      <sz val="16"/>
      <name val="UD デジタル 教科書体 NP-R"/>
      <family val="1"/>
      <charset val="128"/>
    </font>
    <font>
      <sz val="6"/>
      <name val="UD デジタル 教科書体 NP-R"/>
      <family val="1"/>
      <charset val="128"/>
    </font>
    <font>
      <sz val="9"/>
      <name val="UD デジタル 教科書体 NP-R"/>
      <family val="1"/>
      <charset val="128"/>
    </font>
    <font>
      <sz val="8"/>
      <name val="UD デジタル 教科書体 NP-R"/>
      <family val="1"/>
      <charset val="128"/>
    </font>
    <font>
      <sz val="10"/>
      <name val="UD デジタル 教科書体 NP-R"/>
      <family val="1"/>
      <charset val="128"/>
    </font>
    <font>
      <b/>
      <sz val="12"/>
      <name val="UD デジタル 教科書体 NP-R"/>
      <family val="1"/>
      <charset val="128"/>
    </font>
    <font>
      <sz val="12"/>
      <name val="UD デジタル 教科書体 NP-R"/>
      <family val="1"/>
      <charset val="128"/>
    </font>
    <font>
      <b/>
      <sz val="10"/>
      <name val="UD デジタル 教科書体 NP-R"/>
      <family val="1"/>
      <charset val="128"/>
    </font>
    <font>
      <b/>
      <u/>
      <sz val="14"/>
      <color rgb="FFFF0000"/>
      <name val="UD デジタル 教科書体 NP-R"/>
      <family val="1"/>
      <charset val="128"/>
    </font>
    <font>
      <sz val="8"/>
      <color theme="0"/>
      <name val="UD デジタル 教科書体 NP-R"/>
      <family val="1"/>
      <charset val="128"/>
    </font>
    <font>
      <sz val="7"/>
      <name val="UD デジタル 教科書体 NP-R"/>
      <family val="1"/>
      <charset val="128"/>
    </font>
    <font>
      <b/>
      <sz val="9"/>
      <name val="UD デジタル 教科書体 NP-R"/>
      <family val="1"/>
      <charset val="128"/>
    </font>
    <font>
      <u/>
      <sz val="9"/>
      <name val="UD デジタル 教科書体 NP-R"/>
      <family val="1"/>
      <charset val="128"/>
    </font>
    <font>
      <sz val="7.5"/>
      <name val="UD デジタル 教科書体 NP-R"/>
      <family val="1"/>
      <charset val="128"/>
    </font>
    <font>
      <b/>
      <sz val="8"/>
      <name val="UD デジタル 教科書体 NP-R"/>
      <family val="1"/>
      <charset val="128"/>
    </font>
    <font>
      <b/>
      <sz val="7.5"/>
      <name val="UD デジタル 教科書体 NP-R"/>
      <family val="1"/>
      <charset val="128"/>
    </font>
    <font>
      <b/>
      <sz val="14"/>
      <name val="UD デジタル 教科書体 NP-R"/>
      <family val="1"/>
      <charset val="128"/>
    </font>
    <font>
      <b/>
      <u/>
      <sz val="16"/>
      <color rgb="FFFF0000"/>
      <name val="UD デジタル 教科書体 NP-R"/>
      <family val="1"/>
      <charset val="128"/>
    </font>
    <font>
      <b/>
      <u/>
      <sz val="11"/>
      <color rgb="FFFF0000"/>
      <name val="UD デジタル 教科書体 NP-R"/>
      <family val="1"/>
      <charset val="128"/>
    </font>
    <font>
      <u/>
      <sz val="11"/>
      <name val="UD デジタル 教科書体 NP-R"/>
      <family val="1"/>
      <charset val="128"/>
    </font>
    <font>
      <b/>
      <u/>
      <sz val="9"/>
      <name val="UD デジタル 教科書体 NP-R"/>
      <family val="1"/>
      <charset val="128"/>
    </font>
    <font>
      <b/>
      <sz val="18"/>
      <name val="UD デジタル 教科書体 NP-R"/>
      <family val="1"/>
      <charset val="128"/>
    </font>
    <font>
      <sz val="11"/>
      <color theme="0"/>
      <name val="UD デジタル 教科書体 NP-R"/>
      <family val="1"/>
      <charset val="128"/>
    </font>
    <font>
      <b/>
      <sz val="10"/>
      <color theme="0"/>
      <name val="UD デジタル 教科書体 NP-R"/>
      <family val="1"/>
      <charset val="128"/>
    </font>
    <font>
      <sz val="8"/>
      <color theme="1" tint="0.34998626667073579"/>
      <name val="UD デジタル 教科書体 NP-R"/>
      <family val="1"/>
      <charset val="128"/>
    </font>
    <font>
      <b/>
      <sz val="10"/>
      <color theme="1" tint="0.34998626667073579"/>
      <name val="UD デジタル 教科書体 NP-R"/>
      <family val="1"/>
      <charset val="128"/>
    </font>
    <font>
      <sz val="9"/>
      <color theme="1" tint="0.34998626667073579"/>
      <name val="UD デジタル 教科書体 NP-R"/>
      <family val="1"/>
      <charset val="128"/>
    </font>
    <font>
      <b/>
      <sz val="10"/>
      <color theme="1"/>
      <name val="UD デジタル 教科書体 NP-R"/>
      <family val="1"/>
      <charset val="128"/>
    </font>
    <font>
      <sz val="11"/>
      <color rgb="FFFF0000"/>
      <name val="UD デジタル 教科書体 NP-R"/>
      <family val="1"/>
      <charset val="128"/>
    </font>
    <font>
      <b/>
      <sz val="7"/>
      <name val="UD デジタル 教科書体 NP-R"/>
      <family val="1"/>
      <charset val="128"/>
    </font>
    <font>
      <b/>
      <sz val="7"/>
      <name val="Segoe UI Symbol"/>
      <family val="2"/>
    </font>
    <font>
      <sz val="9"/>
      <color rgb="FFFF0000"/>
      <name val="ＭＳ Ｐゴシック"/>
      <family val="3"/>
      <charset val="128"/>
      <scheme val="major"/>
    </font>
    <font>
      <sz val="9"/>
      <name val="ＭＳ Ｐゴシック"/>
      <family val="3"/>
      <charset val="128"/>
      <scheme val="major"/>
    </font>
    <font>
      <sz val="8"/>
      <color rgb="FFFF0000"/>
      <name val="ＭＳ Ｐゴシック"/>
      <family val="3"/>
      <charset val="128"/>
      <scheme val="major"/>
    </font>
    <font>
      <sz val="8"/>
      <name val="ＭＳ Ｐゴシック"/>
      <family val="3"/>
      <charset val="128"/>
      <scheme val="major"/>
    </font>
    <font>
      <sz val="8"/>
      <name val="ＭＳ Ｐゴシック"/>
      <family val="3"/>
      <charset val="128"/>
      <scheme val="minor"/>
    </font>
    <font>
      <sz val="9"/>
      <name val="ＭＳ Ｐゴシック"/>
      <family val="3"/>
      <charset val="128"/>
      <scheme val="minor"/>
    </font>
    <font>
      <sz val="10"/>
      <name val="ＭＳ Ｐゴシック"/>
      <family val="3"/>
      <charset val="128"/>
      <scheme val="major"/>
    </font>
    <font>
      <b/>
      <sz val="8"/>
      <name val="HG丸ｺﾞｼｯｸM-PRO"/>
      <family val="3"/>
      <charset val="128"/>
    </font>
    <font>
      <sz val="20"/>
      <name val="UD デジタル 教科書体 NP-R"/>
      <family val="1"/>
      <charset val="128"/>
    </font>
  </fonts>
  <fills count="12">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34998626667073579"/>
        <bgColor indexed="64"/>
      </patternFill>
    </fill>
  </fills>
  <borders count="274">
    <border>
      <left/>
      <right/>
      <top/>
      <bottom/>
      <diagonal/>
    </border>
    <border>
      <left/>
      <right/>
      <top/>
      <bottom style="medium">
        <color indexed="64"/>
      </bottom>
      <diagonal/>
    </border>
    <border>
      <left style="dotted">
        <color indexed="64"/>
      </left>
      <right/>
      <top/>
      <bottom/>
      <diagonal/>
    </border>
    <border>
      <left/>
      <right/>
      <top style="dotted">
        <color indexed="64"/>
      </top>
      <bottom/>
      <diagonal/>
    </border>
    <border>
      <left/>
      <right/>
      <top style="thin">
        <color indexed="64"/>
      </top>
      <bottom/>
      <diagonal/>
    </border>
    <border>
      <left/>
      <right/>
      <top style="medium">
        <color indexed="64"/>
      </top>
      <bottom style="thin">
        <color indexed="64"/>
      </bottom>
      <diagonal/>
    </border>
    <border>
      <left/>
      <right style="double">
        <color indexed="64"/>
      </right>
      <top/>
      <bottom/>
      <diagonal/>
    </border>
    <border>
      <left/>
      <right style="medium">
        <color indexed="64"/>
      </right>
      <top style="thin">
        <color indexed="64"/>
      </top>
      <bottom/>
      <diagonal/>
    </border>
    <border>
      <left/>
      <right/>
      <top style="medium">
        <color indexed="64"/>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thin">
        <color indexed="64"/>
      </left>
      <right style="dashed">
        <color indexed="64"/>
      </right>
      <top style="thin">
        <color indexed="64"/>
      </top>
      <bottom/>
      <diagonal/>
    </border>
    <border>
      <left style="dashed">
        <color indexed="64"/>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top/>
      <bottom style="dotted">
        <color indexed="64"/>
      </bottom>
      <diagonal/>
    </border>
    <border>
      <left style="double">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top style="thin">
        <color indexed="64"/>
      </top>
      <bottom style="dotted">
        <color indexed="64"/>
      </bottom>
      <diagonal/>
    </border>
    <border>
      <left style="double">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right style="dashed">
        <color indexed="64"/>
      </right>
      <top/>
      <bottom style="double">
        <color indexed="64"/>
      </bottom>
      <diagonal/>
    </border>
    <border>
      <left style="dashed">
        <color indexed="64"/>
      </left>
      <right style="dotted">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dashed">
        <color indexed="64"/>
      </left>
      <right style="dashed">
        <color indexed="64"/>
      </right>
      <top/>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tted">
        <color indexed="64"/>
      </right>
      <top style="medium">
        <color indexed="64"/>
      </top>
      <bottom style="thin">
        <color indexed="64"/>
      </bottom>
      <diagonal/>
    </border>
    <border>
      <left style="double">
        <color indexed="64"/>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
      <left/>
      <right style="hair">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style="dotted">
        <color indexed="64"/>
      </bottom>
      <diagonal/>
    </border>
    <border>
      <left/>
      <right style="dotted">
        <color indexed="64"/>
      </right>
      <top style="medium">
        <color indexed="64"/>
      </top>
      <bottom/>
      <diagonal/>
    </border>
    <border>
      <left style="double">
        <color indexed="64"/>
      </left>
      <right/>
      <top style="hair">
        <color indexed="64"/>
      </top>
      <bottom style="thin">
        <color indexed="64"/>
      </bottom>
      <diagonal/>
    </border>
    <border>
      <left style="double">
        <color indexed="64"/>
      </left>
      <right/>
      <top style="hair">
        <color indexed="64"/>
      </top>
      <bottom/>
      <diagonal/>
    </border>
    <border>
      <left/>
      <right style="dotted">
        <color indexed="64"/>
      </right>
      <top style="hair">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style="double">
        <color indexed="64"/>
      </left>
      <right/>
      <top style="thin">
        <color indexed="64"/>
      </top>
      <bottom style="hair">
        <color indexed="64"/>
      </bottom>
      <diagonal/>
    </border>
    <border>
      <left/>
      <right style="double">
        <color indexed="64"/>
      </right>
      <top/>
      <bottom style="dotted">
        <color indexed="64"/>
      </bottom>
      <diagonal/>
    </border>
    <border>
      <left/>
      <right style="double">
        <color indexed="64"/>
      </right>
      <top style="hair">
        <color indexed="64"/>
      </top>
      <bottom style="medium">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diagonalUp="1" diagonalDown="1">
      <left style="thin">
        <color indexed="64"/>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thin">
        <color indexed="64"/>
      </left>
      <right/>
      <top/>
      <bottom/>
      <diagonal style="thin">
        <color indexed="64"/>
      </diagonal>
    </border>
    <border diagonalUp="1" diagonalDown="1">
      <left/>
      <right style="medium">
        <color indexed="64"/>
      </right>
      <top/>
      <bottom/>
      <diagonal style="thin">
        <color indexed="64"/>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bottom style="thin">
        <color indexed="64"/>
      </bottom>
      <diagonal/>
    </border>
    <border>
      <left/>
      <right style="thin">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double">
        <color indexed="64"/>
      </right>
      <top style="medium">
        <color indexed="64"/>
      </top>
      <bottom style="double">
        <color indexed="64"/>
      </bottom>
      <diagonal/>
    </border>
    <border>
      <left/>
      <right style="double">
        <color indexed="64"/>
      </right>
      <top style="hair">
        <color indexed="64"/>
      </top>
      <bottom/>
      <diagonal/>
    </border>
    <border>
      <left style="dotted">
        <color indexed="64"/>
      </left>
      <right/>
      <top/>
      <bottom style="dotted">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medium">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double">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top style="hair">
        <color indexed="64"/>
      </top>
      <bottom/>
      <diagonal/>
    </border>
    <border>
      <left/>
      <right style="double">
        <color indexed="64"/>
      </right>
      <top/>
      <bottom style="double">
        <color indexed="64"/>
      </bottom>
      <diagonal/>
    </border>
  </borders>
  <cellStyleXfs count="7">
    <xf numFmtId="0" fontId="0" fillId="0" borderId="0"/>
    <xf numFmtId="6" fontId="1" fillId="0" borderId="0" applyFont="0" applyFill="0" applyBorder="0" applyAlignment="0" applyProtection="0"/>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4" fillId="0" borderId="0" applyNumberFormat="0" applyFill="0" applyBorder="0" applyAlignment="0" applyProtection="0"/>
  </cellStyleXfs>
  <cellXfs count="2542">
    <xf numFmtId="0" fontId="0" fillId="0" borderId="0" xfId="0"/>
    <xf numFmtId="0" fontId="4" fillId="0" borderId="0" xfId="0" applyFont="1" applyFill="1" applyBorder="1" applyAlignment="1">
      <alignment vertical="center"/>
    </xf>
    <xf numFmtId="0" fontId="6" fillId="0" borderId="1" xfId="0" applyFont="1" applyFill="1" applyBorder="1" applyAlignment="1">
      <alignment vertical="center" wrapText="1"/>
    </xf>
    <xf numFmtId="49" fontId="8" fillId="0" borderId="3" xfId="0" applyNumberFormat="1" applyFont="1" applyFill="1" applyBorder="1" applyAlignment="1">
      <alignment horizontal="left" vertical="center" wrapText="1"/>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5" fillId="0" borderId="0" xfId="0" applyFont="1" applyBorder="1" applyAlignment="1">
      <alignment horizontal="center" vertical="center" textRotation="255"/>
    </xf>
    <xf numFmtId="0" fontId="10" fillId="0" borderId="6" xfId="0" applyFont="1" applyBorder="1" applyAlignment="1">
      <alignment vertical="center"/>
    </xf>
    <xf numFmtId="0" fontId="12"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3" fillId="0" borderId="0" xfId="0" applyFont="1"/>
    <xf numFmtId="0" fontId="21" fillId="0" borderId="0" xfId="0" applyFont="1"/>
    <xf numFmtId="0" fontId="1" fillId="0" borderId="9" xfId="0" applyFont="1" applyBorder="1" applyAlignment="1"/>
    <xf numFmtId="0" fontId="18" fillId="0" borderId="0" xfId="0" applyFont="1" applyBorder="1" applyAlignment="1"/>
    <xf numFmtId="0" fontId="6" fillId="0" borderId="106" xfId="0" applyFont="1" applyFill="1" applyBorder="1" applyAlignment="1">
      <alignment horizontal="left" vertical="top" wrapText="1"/>
    </xf>
    <xf numFmtId="0" fontId="11" fillId="0" borderId="0" xfId="0" applyFont="1" applyAlignment="1"/>
    <xf numFmtId="0" fontId="13" fillId="0" borderId="0" xfId="0" applyFont="1" applyAlignment="1"/>
    <xf numFmtId="0" fontId="6" fillId="0" borderId="106" xfId="0" applyFont="1" applyFill="1" applyBorder="1" applyAlignment="1">
      <alignment vertical="top" wrapText="1"/>
    </xf>
    <xf numFmtId="0" fontId="6" fillId="0" borderId="3" xfId="0" applyFont="1" applyFill="1" applyBorder="1" applyAlignment="1">
      <alignment vertical="top" wrapText="1"/>
    </xf>
    <xf numFmtId="0" fontId="6" fillId="0" borderId="114"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75" xfId="0" applyFont="1" applyFill="1" applyBorder="1" applyAlignment="1">
      <alignment horizontal="center"/>
    </xf>
    <xf numFmtId="0" fontId="6" fillId="0" borderId="114" xfId="0" applyFont="1" applyFill="1" applyBorder="1" applyAlignment="1">
      <alignment vertical="top" wrapText="1"/>
    </xf>
    <xf numFmtId="0" fontId="6" fillId="0" borderId="22" xfId="0" applyFont="1" applyFill="1" applyBorder="1" applyAlignment="1">
      <alignment horizontal="right"/>
    </xf>
    <xf numFmtId="0" fontId="6" fillId="0" borderId="24" xfId="0" applyFont="1" applyFill="1" applyBorder="1" applyAlignment="1">
      <alignment horizontal="center"/>
    </xf>
    <xf numFmtId="20" fontId="4" fillId="0" borderId="8" xfId="0" applyNumberFormat="1" applyFont="1" applyFill="1" applyBorder="1" applyAlignment="1">
      <alignment shrinkToFit="1"/>
    </xf>
    <xf numFmtId="20" fontId="4" fillId="0" borderId="8" xfId="0" applyNumberFormat="1" applyFont="1" applyFill="1" applyBorder="1" applyAlignment="1"/>
    <xf numFmtId="0" fontId="4" fillId="0" borderId="23" xfId="0" applyFont="1" applyFill="1" applyBorder="1" applyAlignment="1">
      <alignment vertical="center"/>
    </xf>
    <xf numFmtId="0" fontId="4" fillId="0" borderId="19" xfId="0" applyFont="1" applyFill="1" applyBorder="1" applyAlignment="1">
      <alignment vertical="center"/>
    </xf>
    <xf numFmtId="0" fontId="37" fillId="0" borderId="0" xfId="0" applyFont="1" applyAlignment="1"/>
    <xf numFmtId="0" fontId="24" fillId="0" borderId="0" xfId="0" applyFont="1"/>
    <xf numFmtId="0" fontId="11" fillId="0" borderId="0" xfId="0" applyFont="1" applyBorder="1"/>
    <xf numFmtId="176" fontId="38" fillId="0" borderId="0" xfId="0" applyNumberFormat="1" applyFont="1" applyBorder="1" applyAlignment="1">
      <alignment vertical="center"/>
    </xf>
    <xf numFmtId="0" fontId="0" fillId="0" borderId="0" xfId="0" applyBorder="1"/>
    <xf numFmtId="0" fontId="13" fillId="0" borderId="87" xfId="0" applyFont="1" applyBorder="1" applyAlignment="1">
      <alignment vertical="top"/>
    </xf>
    <xf numFmtId="0" fontId="13" fillId="0" borderId="21" xfId="0" applyFont="1" applyBorder="1" applyAlignment="1">
      <alignment vertical="top"/>
    </xf>
    <xf numFmtId="0" fontId="11" fillId="0" borderId="0" xfId="0" applyFont="1" applyAlignment="1">
      <alignment horizontal="left" vertical="center"/>
    </xf>
    <xf numFmtId="0" fontId="11" fillId="0" borderId="0" xfId="0" applyFont="1" applyBorder="1" applyAlignment="1">
      <alignment vertical="center" textRotation="255"/>
    </xf>
    <xf numFmtId="0" fontId="0" fillId="0" borderId="0" xfId="0" applyAlignment="1">
      <alignment wrapText="1"/>
    </xf>
    <xf numFmtId="0" fontId="22" fillId="0" borderId="0" xfId="0" applyFont="1"/>
    <xf numFmtId="0" fontId="25" fillId="0" borderId="102" xfId="0" applyFont="1" applyBorder="1" applyAlignment="1">
      <alignment vertical="center" wrapText="1"/>
    </xf>
    <xf numFmtId="0" fontId="25" fillId="0" borderId="8" xfId="0" applyFont="1" applyBorder="1" applyAlignment="1">
      <alignment vertical="center" wrapText="1"/>
    </xf>
    <xf numFmtId="0" fontId="25" fillId="0" borderId="0" xfId="0" applyFont="1" applyBorder="1" applyAlignment="1">
      <alignment horizontal="left" vertical="center" wrapText="1"/>
    </xf>
    <xf numFmtId="0" fontId="25" fillId="0" borderId="24" xfId="0" applyFont="1" applyBorder="1" applyAlignment="1">
      <alignment vertical="center" wrapText="1"/>
    </xf>
    <xf numFmtId="0" fontId="25" fillId="0" borderId="32" xfId="0" applyFont="1" applyBorder="1" applyAlignment="1">
      <alignment vertical="center" wrapText="1"/>
    </xf>
    <xf numFmtId="0" fontId="25" fillId="0" borderId="53" xfId="0" applyFont="1" applyBorder="1" applyAlignment="1">
      <alignment vertical="center" wrapText="1"/>
    </xf>
    <xf numFmtId="0" fontId="0" fillId="0" borderId="0" xfId="0" applyAlignment="1">
      <alignment horizontal="center" vertical="center"/>
    </xf>
    <xf numFmtId="0" fontId="55" fillId="0" borderId="32" xfId="0" applyFont="1" applyBorder="1" applyAlignment="1">
      <alignment vertical="center" wrapText="1"/>
    </xf>
    <xf numFmtId="0" fontId="55" fillId="0" borderId="32" xfId="0" applyFont="1" applyFill="1" applyBorder="1" applyAlignment="1">
      <alignment vertical="center" wrapText="1"/>
    </xf>
    <xf numFmtId="0" fontId="53" fillId="0" borderId="0" xfId="0" applyFont="1" applyAlignment="1">
      <alignment horizontal="center" vertical="center" wrapText="1"/>
    </xf>
    <xf numFmtId="0" fontId="4" fillId="0" borderId="0"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4" fillId="3" borderId="202" xfId="0" applyFont="1" applyFill="1" applyBorder="1" applyAlignment="1">
      <alignment horizontal="center" vertical="center" wrapText="1"/>
    </xf>
    <xf numFmtId="0" fontId="25" fillId="0" borderId="159" xfId="0" applyFont="1" applyBorder="1" applyAlignment="1">
      <alignment vertical="center" wrapText="1"/>
    </xf>
    <xf numFmtId="0" fontId="55" fillId="0" borderId="102" xfId="0" applyFont="1" applyFill="1" applyBorder="1" applyAlignment="1">
      <alignment vertical="center" wrapText="1"/>
    </xf>
    <xf numFmtId="0" fontId="55" fillId="0" borderId="102" xfId="0" applyFont="1" applyBorder="1" applyAlignment="1">
      <alignment vertical="center" wrapText="1"/>
    </xf>
    <xf numFmtId="0" fontId="45" fillId="3" borderId="55" xfId="0" applyFont="1" applyFill="1" applyBorder="1" applyAlignment="1">
      <alignment horizontal="center" vertical="center" wrapText="1"/>
    </xf>
    <xf numFmtId="0" fontId="25" fillId="0" borderId="97" xfId="0" applyFont="1" applyBorder="1" applyAlignment="1">
      <alignment vertical="center" wrapText="1"/>
    </xf>
    <xf numFmtId="0" fontId="55" fillId="0" borderId="8" xfId="0" applyFont="1" applyFill="1" applyBorder="1" applyAlignment="1">
      <alignment vertical="center" wrapText="1"/>
    </xf>
    <xf numFmtId="0" fontId="55" fillId="0" borderId="8" xfId="0" applyFont="1" applyBorder="1" applyAlignment="1">
      <alignment vertical="center" wrapText="1"/>
    </xf>
    <xf numFmtId="0" fontId="4" fillId="3" borderId="189" xfId="0" applyFont="1" applyFill="1" applyBorder="1" applyAlignment="1">
      <alignment horizontal="center" vertical="center" wrapText="1"/>
    </xf>
    <xf numFmtId="0" fontId="8" fillId="0" borderId="110" xfId="0" applyFont="1" applyBorder="1" applyAlignment="1">
      <alignment vertical="center" wrapText="1"/>
    </xf>
    <xf numFmtId="0" fontId="57" fillId="0" borderId="110" xfId="0" applyFont="1" applyBorder="1" applyAlignment="1">
      <alignment vertical="center" wrapText="1"/>
    </xf>
    <xf numFmtId="0" fontId="57" fillId="0" borderId="110" xfId="0" applyFont="1" applyBorder="1" applyAlignment="1">
      <alignment horizontal="right" vertical="center" wrapText="1"/>
    </xf>
    <xf numFmtId="0" fontId="8" fillId="0" borderId="109" xfId="0" applyFont="1" applyBorder="1" applyAlignment="1">
      <alignment vertical="center" wrapText="1"/>
    </xf>
    <xf numFmtId="0" fontId="57" fillId="0" borderId="109" xfId="0" applyFont="1" applyBorder="1" applyAlignment="1">
      <alignment vertical="center" wrapText="1"/>
    </xf>
    <xf numFmtId="0" fontId="57" fillId="0" borderId="109" xfId="0" applyFont="1" applyBorder="1" applyAlignment="1">
      <alignment horizontal="right" vertical="center" wrapText="1"/>
    </xf>
    <xf numFmtId="0" fontId="57" fillId="0" borderId="110" xfId="0" applyFont="1" applyFill="1" applyBorder="1" applyAlignment="1">
      <alignment horizontal="center" vertical="center" wrapText="1"/>
    </xf>
    <xf numFmtId="0" fontId="57" fillId="0" borderId="109" xfId="0" applyFont="1" applyFill="1" applyBorder="1" applyAlignment="1">
      <alignment horizontal="center" vertical="center" wrapText="1"/>
    </xf>
    <xf numFmtId="0" fontId="55" fillId="0" borderId="51" xfId="0" applyFont="1" applyFill="1" applyBorder="1" applyAlignment="1">
      <alignment horizontal="center" vertical="center" wrapText="1"/>
    </xf>
    <xf numFmtId="0" fontId="55" fillId="0" borderId="217" xfId="0" applyFont="1" applyFill="1" applyBorder="1" applyAlignment="1">
      <alignment horizontal="center" vertical="center" wrapText="1"/>
    </xf>
    <xf numFmtId="0" fontId="55" fillId="0" borderId="42" xfId="0" applyFont="1" applyFill="1" applyBorder="1" applyAlignment="1">
      <alignment horizontal="center" vertical="center" wrapText="1"/>
    </xf>
    <xf numFmtId="0" fontId="8" fillId="0" borderId="110" xfId="0" applyFont="1" applyBorder="1" applyAlignment="1">
      <alignment horizontal="center" vertical="center" wrapText="1"/>
    </xf>
    <xf numFmtId="0" fontId="57" fillId="0" borderId="110" xfId="0" applyFont="1" applyBorder="1" applyAlignment="1">
      <alignment horizontal="center" vertical="center" wrapText="1"/>
    </xf>
    <xf numFmtId="0" fontId="8" fillId="0" borderId="42" xfId="0" applyFont="1" applyBorder="1" applyAlignment="1">
      <alignment horizontal="center" vertical="center" wrapText="1"/>
    </xf>
    <xf numFmtId="0" fontId="57" fillId="0" borderId="42" xfId="0" applyFont="1" applyBorder="1" applyAlignment="1">
      <alignment horizontal="center" vertical="center" wrapText="1"/>
    </xf>
    <xf numFmtId="20" fontId="2" fillId="0" borderId="137" xfId="0" applyNumberFormat="1" applyFont="1" applyBorder="1" applyAlignment="1">
      <alignment horizontal="center" vertical="center" wrapText="1"/>
    </xf>
    <xf numFmtId="0" fontId="57" fillId="0" borderId="109" xfId="0" applyFont="1" applyBorder="1" applyAlignment="1">
      <alignment horizontal="center" vertical="center" wrapText="1"/>
    </xf>
    <xf numFmtId="0" fontId="8" fillId="0" borderId="110" xfId="0" applyFont="1" applyBorder="1" applyAlignment="1">
      <alignment vertical="center" shrinkToFit="1"/>
    </xf>
    <xf numFmtId="0" fontId="57" fillId="0" borderId="110" xfId="0" applyFont="1" applyBorder="1" applyAlignment="1">
      <alignment vertical="center" shrinkToFit="1"/>
    </xf>
    <xf numFmtId="0" fontId="57" fillId="0" borderId="110" xfId="0" applyFont="1" applyBorder="1" applyAlignment="1">
      <alignment horizontal="center" vertical="center" shrinkToFit="1"/>
    </xf>
    <xf numFmtId="0" fontId="57" fillId="0" borderId="110" xfId="0" applyFont="1" applyFill="1" applyBorder="1" applyAlignment="1">
      <alignment horizontal="center" vertical="center" shrinkToFit="1"/>
    </xf>
    <xf numFmtId="0" fontId="8" fillId="0" borderId="109" xfId="0" applyFont="1" applyBorder="1" applyAlignment="1">
      <alignment vertical="center" shrinkToFit="1"/>
    </xf>
    <xf numFmtId="0" fontId="57" fillId="0" borderId="109" xfId="0" applyFont="1" applyBorder="1" applyAlignment="1">
      <alignment vertical="center" shrinkToFit="1"/>
    </xf>
    <xf numFmtId="0" fontId="57" fillId="0" borderId="109" xfId="0" applyFont="1" applyBorder="1" applyAlignment="1">
      <alignment horizontal="center" vertical="center" shrinkToFit="1"/>
    </xf>
    <xf numFmtId="0" fontId="57" fillId="0" borderId="109" xfId="0" applyFont="1" applyFill="1" applyBorder="1" applyAlignment="1">
      <alignment horizontal="center" vertical="center" shrinkToFit="1"/>
    </xf>
    <xf numFmtId="0" fontId="18" fillId="0" borderId="0" xfId="0" applyFont="1" applyBorder="1" applyAlignment="1">
      <alignment vertical="center"/>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distributed" vertical="center" wrapText="1"/>
    </xf>
    <xf numFmtId="0" fontId="11" fillId="0" borderId="4" xfId="0" applyFont="1" applyBorder="1" applyAlignment="1">
      <alignment vertical="center"/>
    </xf>
    <xf numFmtId="20" fontId="0" fillId="0" borderId="0" xfId="0" applyNumberFormat="1"/>
    <xf numFmtId="0" fontId="25" fillId="0" borderId="8" xfId="0" applyFont="1" applyBorder="1" applyAlignment="1">
      <alignment horizontal="right" vertical="center" wrapText="1"/>
    </xf>
    <xf numFmtId="0" fontId="45" fillId="0" borderId="8" xfId="0" applyFont="1" applyBorder="1" applyAlignment="1">
      <alignment horizontal="right" vertical="center" wrapText="1"/>
    </xf>
    <xf numFmtId="0" fontId="4" fillId="3" borderId="54"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37" xfId="0" applyFont="1" applyFill="1" applyBorder="1" applyAlignment="1">
      <alignment horizontal="center" vertical="center" wrapText="1"/>
    </xf>
    <xf numFmtId="0" fontId="45" fillId="3" borderId="58" xfId="0" applyFont="1" applyFill="1" applyBorder="1" applyAlignment="1">
      <alignment horizontal="center" vertical="center" wrapText="1"/>
    </xf>
    <xf numFmtId="0" fontId="45" fillId="0" borderId="8" xfId="0" applyFont="1" applyBorder="1" applyAlignment="1">
      <alignment horizontal="right" vertical="center" wrapText="1"/>
    </xf>
    <xf numFmtId="0" fontId="55" fillId="0" borderId="29" xfId="0" applyFont="1" applyFill="1" applyBorder="1" applyAlignment="1">
      <alignment horizontal="center" vertical="center" wrapText="1"/>
    </xf>
    <xf numFmtId="0" fontId="57" fillId="0" borderId="236" xfId="0" applyFont="1" applyFill="1" applyBorder="1" applyAlignment="1">
      <alignment horizontal="center" vertical="center" wrapText="1"/>
    </xf>
    <xf numFmtId="0" fontId="57" fillId="0" borderId="156"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xf numFmtId="0" fontId="10" fillId="0" borderId="0" xfId="0" applyFont="1" applyBorder="1" applyAlignment="1">
      <alignment vertical="center"/>
    </xf>
    <xf numFmtId="0" fontId="11" fillId="0" borderId="0" xfId="0" applyFont="1" applyBorder="1" applyAlignment="1">
      <alignment vertical="center"/>
    </xf>
    <xf numFmtId="20" fontId="4" fillId="0" borderId="8" xfId="0" applyNumberFormat="1" applyFont="1" applyFill="1" applyBorder="1" applyAlignment="1">
      <alignment horizontal="center"/>
    </xf>
    <xf numFmtId="0" fontId="4" fillId="0" borderId="8" xfId="0" applyFont="1" applyFill="1" applyBorder="1" applyAlignment="1">
      <alignment horizontal="center"/>
    </xf>
    <xf numFmtId="0" fontId="67" fillId="0" borderId="0" xfId="0" applyFont="1" applyAlignment="1">
      <alignment vertical="center"/>
    </xf>
    <xf numFmtId="0" fontId="67" fillId="0" borderId="4" xfId="0" applyFont="1" applyBorder="1" applyAlignment="1">
      <alignment vertical="center"/>
    </xf>
    <xf numFmtId="0" fontId="67" fillId="0" borderId="0" xfId="0" applyFont="1" applyBorder="1" applyAlignment="1">
      <alignment vertical="center"/>
    </xf>
    <xf numFmtId="0" fontId="67" fillId="0" borderId="45" xfId="0" applyFont="1" applyBorder="1" applyAlignment="1">
      <alignment vertical="center"/>
    </xf>
    <xf numFmtId="0" fontId="71" fillId="0" borderId="0" xfId="0" applyFont="1" applyAlignment="1">
      <alignment vertical="center"/>
    </xf>
    <xf numFmtId="0" fontId="67" fillId="0" borderId="9" xfId="0" applyFont="1" applyBorder="1" applyAlignment="1"/>
    <xf numFmtId="0" fontId="72" fillId="0" borderId="0" xfId="0" applyFont="1" applyBorder="1" applyAlignment="1">
      <alignment horizontal="center"/>
    </xf>
    <xf numFmtId="0" fontId="67" fillId="0" borderId="0" xfId="0" applyFont="1" applyAlignment="1"/>
    <xf numFmtId="0" fontId="67" fillId="0" borderId="9" xfId="0" applyFont="1" applyBorder="1" applyAlignment="1">
      <alignment vertical="center"/>
    </xf>
    <xf numFmtId="0" fontId="72" fillId="0" borderId="0" xfId="0" applyFont="1" applyBorder="1" applyAlignment="1">
      <alignment horizontal="center" vertical="center"/>
    </xf>
    <xf numFmtId="0" fontId="72" fillId="0" borderId="0" xfId="0" applyFont="1" applyBorder="1" applyAlignment="1">
      <alignment vertical="center"/>
    </xf>
    <xf numFmtId="0" fontId="72" fillId="0" borderId="0" xfId="0" applyFont="1" applyBorder="1" applyAlignment="1"/>
    <xf numFmtId="0" fontId="67" fillId="0" borderId="10" xfId="0" applyFont="1" applyBorder="1" applyAlignment="1">
      <alignment vertical="center"/>
    </xf>
    <xf numFmtId="0" fontId="67" fillId="0" borderId="11" xfId="0" applyFont="1" applyBorder="1" applyAlignment="1">
      <alignment vertical="center"/>
    </xf>
    <xf numFmtId="0" fontId="67" fillId="0" borderId="12" xfId="0" applyFont="1" applyBorder="1" applyAlignment="1">
      <alignment vertical="center"/>
    </xf>
    <xf numFmtId="0" fontId="67" fillId="0" borderId="0" xfId="0" applyFont="1"/>
    <xf numFmtId="0" fontId="67" fillId="0" borderId="0" xfId="0" applyFont="1" applyBorder="1"/>
    <xf numFmtId="176" fontId="69" fillId="0" borderId="0" xfId="0" applyNumberFormat="1" applyFont="1" applyBorder="1" applyAlignment="1">
      <alignment vertical="center"/>
    </xf>
    <xf numFmtId="0" fontId="75" fillId="0" borderId="8" xfId="0" applyFont="1" applyBorder="1" applyAlignment="1">
      <alignment horizontal="center" vertical="center"/>
    </xf>
    <xf numFmtId="0" fontId="73" fillId="0" borderId="0" xfId="0" applyFont="1"/>
    <xf numFmtId="0" fontId="73" fillId="0" borderId="23" xfId="0" applyFont="1" applyFill="1" applyBorder="1" applyAlignment="1">
      <alignment vertical="center"/>
    </xf>
    <xf numFmtId="0" fontId="71" fillId="0" borderId="1" xfId="0" applyFont="1" applyFill="1" applyBorder="1" applyAlignment="1">
      <alignment vertical="center" wrapText="1"/>
    </xf>
    <xf numFmtId="0" fontId="73" fillId="0" borderId="19" xfId="0" applyFont="1" applyFill="1" applyBorder="1" applyAlignment="1">
      <alignment vertical="center"/>
    </xf>
    <xf numFmtId="0" fontId="73" fillId="0" borderId="0" xfId="0" applyFont="1" applyFill="1" applyBorder="1" applyAlignment="1">
      <alignment vertical="center"/>
    </xf>
    <xf numFmtId="0" fontId="70" fillId="0" borderId="19" xfId="0" applyFont="1" applyFill="1" applyBorder="1" applyAlignment="1">
      <alignment vertical="center" wrapText="1" shrinkToFit="1"/>
    </xf>
    <xf numFmtId="0" fontId="70" fillId="0" borderId="1" xfId="0" applyFont="1" applyFill="1" applyBorder="1" applyAlignment="1">
      <alignment vertical="center" wrapText="1" shrinkToFit="1"/>
    </xf>
    <xf numFmtId="0" fontId="70" fillId="0" borderId="92" xfId="0" applyFont="1" applyFill="1" applyBorder="1" applyAlignment="1">
      <alignment vertical="center" wrapText="1" shrinkToFit="1"/>
    </xf>
    <xf numFmtId="0" fontId="71" fillId="0" borderId="106" xfId="0" applyFont="1" applyFill="1" applyBorder="1" applyAlignment="1">
      <alignment horizontal="left" vertical="top" wrapText="1"/>
    </xf>
    <xf numFmtId="49" fontId="76" fillId="0" borderId="3" xfId="0" applyNumberFormat="1" applyFont="1" applyFill="1" applyBorder="1" applyAlignment="1">
      <alignment horizontal="left" vertical="center" wrapText="1"/>
    </xf>
    <xf numFmtId="0" fontId="71" fillId="0" borderId="114" xfId="0" applyFont="1" applyFill="1" applyBorder="1" applyAlignment="1">
      <alignment horizontal="left" vertical="top" wrapText="1"/>
    </xf>
    <xf numFmtId="0" fontId="67" fillId="0" borderId="0" xfId="0" applyFont="1" applyAlignment="1">
      <alignment wrapText="1"/>
    </xf>
    <xf numFmtId="20" fontId="67" fillId="0" borderId="0" xfId="0" applyNumberFormat="1" applyFont="1"/>
    <xf numFmtId="0" fontId="71" fillId="0" borderId="22" xfId="0" applyFont="1" applyFill="1" applyBorder="1" applyAlignment="1">
      <alignment horizontal="left" vertical="top" wrapText="1"/>
    </xf>
    <xf numFmtId="0" fontId="75" fillId="0" borderId="0" xfId="0" applyFont="1"/>
    <xf numFmtId="0" fontId="71" fillId="0" borderId="75" xfId="0" applyFont="1" applyFill="1" applyBorder="1" applyAlignment="1">
      <alignment horizontal="center"/>
    </xf>
    <xf numFmtId="0" fontId="71" fillId="0" borderId="106" xfId="0" applyFont="1" applyFill="1" applyBorder="1" applyAlignment="1">
      <alignment vertical="top" wrapText="1"/>
    </xf>
    <xf numFmtId="0" fontId="71" fillId="0" borderId="3" xfId="0" applyFont="1" applyFill="1" applyBorder="1" applyAlignment="1">
      <alignment vertical="top" wrapText="1"/>
    </xf>
    <xf numFmtId="0" fontId="71" fillId="0" borderId="114" xfId="0" applyFont="1" applyFill="1" applyBorder="1" applyAlignment="1">
      <alignment vertical="top" wrapText="1"/>
    </xf>
    <xf numFmtId="0" fontId="71" fillId="0" borderId="22" xfId="0" applyFont="1" applyFill="1" applyBorder="1" applyAlignment="1">
      <alignment horizontal="right"/>
    </xf>
    <xf numFmtId="0" fontId="71" fillId="0" borderId="22" xfId="0" applyFont="1" applyFill="1" applyBorder="1" applyAlignment="1">
      <alignment horizontal="center"/>
    </xf>
    <xf numFmtId="0" fontId="71" fillId="0" borderId="24" xfId="0" applyFont="1" applyFill="1" applyBorder="1" applyAlignment="1">
      <alignment horizontal="center"/>
    </xf>
    <xf numFmtId="0" fontId="73" fillId="0" borderId="87" xfId="0" applyFont="1" applyBorder="1" applyAlignment="1">
      <alignment vertical="top"/>
    </xf>
    <xf numFmtId="0" fontId="73" fillId="0" borderId="21" xfId="0" applyFont="1" applyBorder="1" applyAlignment="1">
      <alignment vertical="top"/>
    </xf>
    <xf numFmtId="0" fontId="73" fillId="0" borderId="0" xfId="0" applyFont="1" applyAlignment="1"/>
    <xf numFmtId="0" fontId="76" fillId="0" borderId="0" xfId="0" applyFont="1" applyAlignment="1"/>
    <xf numFmtId="0" fontId="76" fillId="0" borderId="0" xfId="0" applyFont="1"/>
    <xf numFmtId="20" fontId="71" fillId="0" borderId="8" xfId="0" applyNumberFormat="1" applyFont="1" applyFill="1" applyBorder="1" applyAlignment="1">
      <alignment horizontal="center"/>
    </xf>
    <xf numFmtId="0" fontId="71" fillId="0" borderId="8" xfId="0" applyFont="1" applyFill="1" applyBorder="1" applyAlignment="1">
      <alignment horizontal="center"/>
    </xf>
    <xf numFmtId="20" fontId="71" fillId="0" borderId="8" xfId="0" applyNumberFormat="1" applyFont="1" applyFill="1" applyBorder="1" applyAlignment="1">
      <alignment shrinkToFit="1"/>
    </xf>
    <xf numFmtId="20" fontId="71" fillId="0" borderId="8" xfId="0" applyNumberFormat="1" applyFont="1" applyFill="1" applyBorder="1" applyAlignment="1"/>
    <xf numFmtId="0" fontId="71" fillId="0" borderId="0" xfId="0" applyFont="1"/>
    <xf numFmtId="14" fontId="67" fillId="0" borderId="0" xfId="2" applyNumberFormat="1" applyFont="1">
      <alignment vertical="center"/>
    </xf>
    <xf numFmtId="0" fontId="67" fillId="0" borderId="0" xfId="2" applyFont="1" applyAlignment="1">
      <alignment horizontal="left" vertical="center"/>
    </xf>
    <xf numFmtId="0" fontId="88" fillId="0" borderId="0" xfId="2" applyFont="1" applyAlignment="1">
      <alignment horizontal="left" vertical="center"/>
    </xf>
    <xf numFmtId="0" fontId="67" fillId="0" borderId="0" xfId="2" applyFont="1">
      <alignment vertical="center"/>
    </xf>
    <xf numFmtId="0" fontId="71" fillId="0" borderId="5" xfId="2" applyFont="1" applyBorder="1" applyAlignment="1">
      <alignment vertical="center"/>
    </xf>
    <xf numFmtId="0" fontId="67" fillId="0" borderId="5" xfId="2" applyFont="1" applyBorder="1" applyAlignment="1">
      <alignment vertical="center"/>
    </xf>
    <xf numFmtId="0" fontId="67" fillId="0" borderId="8" xfId="2" applyFont="1" applyBorder="1">
      <alignment vertical="center"/>
    </xf>
    <xf numFmtId="0" fontId="71" fillId="0" borderId="50" xfId="2" applyFont="1" applyBorder="1" applyAlignment="1">
      <alignment vertical="center"/>
    </xf>
    <xf numFmtId="0" fontId="67" fillId="0" borderId="0" xfId="2" applyFont="1" applyBorder="1" applyAlignment="1">
      <alignment vertical="center"/>
    </xf>
    <xf numFmtId="0" fontId="68" fillId="0" borderId="0" xfId="2" applyFont="1" applyBorder="1" applyAlignment="1"/>
    <xf numFmtId="0" fontId="67" fillId="0" borderId="0" xfId="2" applyFont="1" applyFill="1" applyBorder="1" applyAlignment="1">
      <alignment vertical="center"/>
    </xf>
    <xf numFmtId="0" fontId="67" fillId="0" borderId="0" xfId="2" applyFont="1" applyFill="1" applyBorder="1" applyAlignment="1">
      <alignment vertical="center" wrapText="1"/>
    </xf>
    <xf numFmtId="0" fontId="72" fillId="0" borderId="44" xfId="2" applyFont="1" applyBorder="1" applyAlignment="1">
      <alignment shrinkToFit="1"/>
    </xf>
    <xf numFmtId="0" fontId="72" fillId="0" borderId="192" xfId="2" applyFont="1" applyBorder="1" applyAlignment="1">
      <alignment shrinkToFit="1"/>
    </xf>
    <xf numFmtId="0" fontId="73" fillId="0" borderId="0" xfId="2" applyFont="1" applyFill="1" applyBorder="1" applyAlignment="1">
      <alignment vertical="center"/>
    </xf>
    <xf numFmtId="0" fontId="68" fillId="0" borderId="0" xfId="2" applyFont="1" applyFill="1" applyBorder="1" applyAlignment="1">
      <alignment horizontal="right" vertical="center"/>
    </xf>
    <xf numFmtId="0" fontId="73" fillId="0" borderId="22" xfId="2" applyFont="1" applyFill="1" applyBorder="1" applyAlignment="1">
      <alignment vertical="center"/>
    </xf>
    <xf numFmtId="0" fontId="72" fillId="0" borderId="59" xfId="2" applyFont="1" applyFill="1" applyBorder="1" applyAlignment="1">
      <alignment shrinkToFit="1"/>
    </xf>
    <xf numFmtId="0" fontId="72" fillId="0" borderId="24" xfId="2" applyFont="1" applyFill="1" applyBorder="1" applyAlignment="1">
      <alignment shrinkToFit="1"/>
    </xf>
    <xf numFmtId="0" fontId="68" fillId="0" borderId="1" xfId="2" applyFont="1" applyFill="1" applyBorder="1" applyAlignment="1">
      <alignment horizontal="right" vertical="center"/>
    </xf>
    <xf numFmtId="0" fontId="73" fillId="0" borderId="1" xfId="2" applyFont="1" applyFill="1" applyBorder="1" applyAlignment="1">
      <alignment vertical="center"/>
    </xf>
    <xf numFmtId="0" fontId="73" fillId="0" borderId="24" xfId="2" applyFont="1" applyFill="1" applyBorder="1" applyAlignment="1">
      <alignment vertical="center"/>
    </xf>
    <xf numFmtId="0" fontId="67" fillId="0" borderId="0" xfId="2" applyFont="1" applyBorder="1">
      <alignment vertical="center"/>
    </xf>
    <xf numFmtId="0" fontId="73" fillId="0" borderId="83" xfId="2" applyFont="1" applyBorder="1" applyAlignment="1">
      <alignment vertical="center"/>
    </xf>
    <xf numFmtId="0" fontId="67" fillId="0" borderId="83" xfId="2" applyFont="1" applyBorder="1" applyAlignment="1">
      <alignment vertical="center"/>
    </xf>
    <xf numFmtId="0" fontId="73" fillId="0" borderId="247" xfId="2" applyFont="1" applyBorder="1" applyAlignment="1">
      <alignment vertical="center"/>
    </xf>
    <xf numFmtId="0" fontId="74" fillId="0" borderId="0" xfId="2" applyFont="1" applyBorder="1" applyAlignment="1"/>
    <xf numFmtId="0" fontId="85" fillId="0" borderId="0" xfId="2" applyFont="1" applyBorder="1" applyAlignment="1"/>
    <xf numFmtId="0" fontId="72" fillId="0" borderId="0" xfId="2" applyFont="1" applyBorder="1" applyAlignment="1">
      <alignment vertical="center" shrinkToFit="1"/>
    </xf>
    <xf numFmtId="0" fontId="67" fillId="0" borderId="0" xfId="2" applyFont="1" applyBorder="1" applyAlignment="1">
      <alignment horizontal="center" vertical="center"/>
    </xf>
    <xf numFmtId="0" fontId="72" fillId="0" borderId="0" xfId="2" applyFont="1" applyBorder="1" applyAlignment="1">
      <alignment horizontal="right"/>
    </xf>
    <xf numFmtId="0" fontId="67" fillId="0" borderId="49" xfId="2" applyFont="1" applyBorder="1">
      <alignment vertical="center"/>
    </xf>
    <xf numFmtId="0" fontId="68" fillId="0" borderId="129" xfId="2" applyFont="1" applyBorder="1" applyAlignment="1">
      <alignment vertical="center"/>
    </xf>
    <xf numFmtId="0" fontId="72" fillId="0" borderId="129" xfId="2" applyFont="1" applyBorder="1" applyAlignment="1">
      <alignment horizontal="right"/>
    </xf>
    <xf numFmtId="0" fontId="72" fillId="0" borderId="175" xfId="2" applyFont="1" applyBorder="1" applyAlignment="1">
      <alignment horizontal="right"/>
    </xf>
    <xf numFmtId="0" fontId="72" fillId="0" borderId="190" xfId="2" applyFont="1" applyBorder="1" applyAlignment="1">
      <alignment horizontal="right"/>
    </xf>
    <xf numFmtId="0" fontId="68" fillId="0" borderId="128" xfId="2" applyFont="1" applyBorder="1" applyAlignment="1">
      <alignment vertical="center"/>
    </xf>
    <xf numFmtId="0" fontId="72" fillId="0" borderId="45" xfId="2" applyFont="1" applyBorder="1" applyAlignment="1">
      <alignment horizontal="right"/>
    </xf>
    <xf numFmtId="0" fontId="72" fillId="0" borderId="177" xfId="2" applyFont="1" applyBorder="1" applyAlignment="1">
      <alignment horizontal="right"/>
    </xf>
    <xf numFmtId="0" fontId="72" fillId="0" borderId="191" xfId="2" applyFont="1" applyBorder="1" applyAlignment="1">
      <alignment horizontal="right"/>
    </xf>
    <xf numFmtId="0" fontId="67" fillId="10" borderId="49" xfId="2" applyFont="1" applyFill="1" applyBorder="1">
      <alignment vertical="center"/>
    </xf>
    <xf numFmtId="0" fontId="67" fillId="10" borderId="53" xfId="2" applyFont="1" applyFill="1" applyBorder="1">
      <alignment vertical="center"/>
    </xf>
    <xf numFmtId="0" fontId="67" fillId="10" borderId="185" xfId="2" applyFont="1" applyFill="1" applyBorder="1">
      <alignment vertical="center"/>
    </xf>
    <xf numFmtId="0" fontId="68" fillId="0" borderId="45" xfId="2" applyFont="1" applyBorder="1" applyAlignment="1">
      <alignment vertical="center"/>
    </xf>
    <xf numFmtId="0" fontId="68" fillId="0" borderId="11" xfId="2" applyFont="1" applyBorder="1" applyAlignment="1">
      <alignment vertical="center"/>
    </xf>
    <xf numFmtId="0" fontId="72" fillId="0" borderId="11" xfId="2" applyFont="1" applyBorder="1" applyAlignment="1">
      <alignment horizontal="right"/>
    </xf>
    <xf numFmtId="0" fontId="72" fillId="0" borderId="12" xfId="2" applyFont="1" applyBorder="1" applyAlignment="1">
      <alignment horizontal="right"/>
    </xf>
    <xf numFmtId="0" fontId="72" fillId="0" borderId="14" xfId="2" applyFont="1" applyBorder="1" applyAlignment="1">
      <alignment horizontal="right"/>
    </xf>
    <xf numFmtId="0" fontId="68" fillId="0" borderId="43" xfId="2" applyNumberFormat="1" applyFont="1" applyBorder="1" applyAlignment="1">
      <alignment vertical="center" shrinkToFit="1"/>
    </xf>
    <xf numFmtId="0" fontId="72" fillId="0" borderId="44" xfId="2" applyFont="1" applyBorder="1" applyAlignment="1">
      <alignment horizontal="right"/>
    </xf>
    <xf numFmtId="0" fontId="72" fillId="0" borderId="192" xfId="2" applyFont="1" applyBorder="1" applyAlignment="1">
      <alignment horizontal="right"/>
    </xf>
    <xf numFmtId="177" fontId="71" fillId="0" borderId="167" xfId="2" applyNumberFormat="1" applyFont="1" applyBorder="1" applyAlignment="1">
      <alignment horizontal="center" vertical="center" wrapText="1" shrinkToFit="1"/>
    </xf>
    <xf numFmtId="177" fontId="72" fillId="0" borderId="46" xfId="2" applyNumberFormat="1" applyFont="1" applyBorder="1" applyAlignment="1">
      <alignment vertical="top" wrapText="1" shrinkToFit="1"/>
    </xf>
    <xf numFmtId="177" fontId="72" fillId="0" borderId="168" xfId="2" applyNumberFormat="1" applyFont="1" applyBorder="1" applyAlignment="1">
      <alignment vertical="top" wrapText="1" shrinkToFit="1"/>
    </xf>
    <xf numFmtId="177" fontId="71" fillId="0" borderId="46" xfId="2" applyNumberFormat="1" applyFont="1" applyBorder="1" applyAlignment="1">
      <alignment horizontal="center" vertical="center" shrinkToFit="1"/>
    </xf>
    <xf numFmtId="177" fontId="72" fillId="0" borderId="46" xfId="2" applyNumberFormat="1" applyFont="1" applyBorder="1" applyAlignment="1">
      <alignment vertical="top" shrinkToFit="1"/>
    </xf>
    <xf numFmtId="177" fontId="72" fillId="0" borderId="248" xfId="2" applyNumberFormat="1" applyFont="1" applyBorder="1" applyAlignment="1">
      <alignment vertical="top" shrinkToFit="1"/>
    </xf>
    <xf numFmtId="177" fontId="72" fillId="0" borderId="71" xfId="2" applyNumberFormat="1" applyFont="1" applyBorder="1" applyAlignment="1">
      <alignment vertical="top" shrinkToFit="1"/>
    </xf>
    <xf numFmtId="0" fontId="71" fillId="0" borderId="9" xfId="2" applyFont="1" applyBorder="1" applyAlignment="1">
      <alignment horizontal="center" vertical="center" wrapText="1"/>
    </xf>
    <xf numFmtId="0" fontId="72" fillId="0" borderId="0" xfId="2" applyFont="1" applyBorder="1" applyAlignment="1">
      <alignment vertical="top" wrapText="1"/>
    </xf>
    <xf numFmtId="0" fontId="72" fillId="0" borderId="18" xfId="2" applyFont="1" applyBorder="1" applyAlignment="1">
      <alignment vertical="top" wrapText="1"/>
    </xf>
    <xf numFmtId="0" fontId="71" fillId="0" borderId="0" xfId="2" applyFont="1" applyBorder="1" applyAlignment="1">
      <alignment horizontal="center" vertical="center" wrapText="1"/>
    </xf>
    <xf numFmtId="0" fontId="72" fillId="0" borderId="41" xfId="2" applyFont="1" applyBorder="1" applyAlignment="1">
      <alignment vertical="top" wrapText="1"/>
    </xf>
    <xf numFmtId="0" fontId="72" fillId="0" borderId="22" xfId="2" applyFont="1" applyBorder="1" applyAlignment="1">
      <alignment vertical="top" wrapText="1"/>
    </xf>
    <xf numFmtId="177" fontId="73" fillId="0" borderId="259" xfId="2" applyNumberFormat="1" applyFont="1" applyFill="1" applyBorder="1" applyAlignment="1">
      <alignment horizontal="left" vertical="center" shrinkToFit="1"/>
    </xf>
    <xf numFmtId="0" fontId="68" fillId="0" borderId="0" xfId="2" applyFont="1" applyBorder="1" applyAlignment="1">
      <alignment vertical="center"/>
    </xf>
    <xf numFmtId="0" fontId="72" fillId="0" borderId="6" xfId="2" applyFont="1" applyBorder="1" applyAlignment="1">
      <alignment horizontal="right"/>
    </xf>
    <xf numFmtId="0" fontId="72" fillId="0" borderId="22" xfId="2" applyFont="1" applyBorder="1" applyAlignment="1">
      <alignment horizontal="right"/>
    </xf>
    <xf numFmtId="0" fontId="71" fillId="0" borderId="4" xfId="3" applyNumberFormat="1" applyFont="1" applyBorder="1" applyAlignment="1">
      <alignment horizontal="right" vertical="center"/>
    </xf>
    <xf numFmtId="0" fontId="71" fillId="0" borderId="13" xfId="3" applyNumberFormat="1" applyFont="1" applyBorder="1" applyAlignment="1">
      <alignment horizontal="right" vertical="center"/>
    </xf>
    <xf numFmtId="0" fontId="71" fillId="0" borderId="7" xfId="3" applyNumberFormat="1" applyFont="1" applyBorder="1" applyAlignment="1">
      <alignment horizontal="right" vertical="center"/>
    </xf>
    <xf numFmtId="0" fontId="67" fillId="10" borderId="42" xfId="2" applyFont="1" applyFill="1" applyBorder="1">
      <alignment vertical="center"/>
    </xf>
    <xf numFmtId="180" fontId="67" fillId="10" borderId="49" xfId="2" applyNumberFormat="1" applyFont="1" applyFill="1" applyBorder="1">
      <alignment vertical="center"/>
    </xf>
    <xf numFmtId="0" fontId="67" fillId="6" borderId="49" xfId="2" applyFont="1" applyFill="1" applyBorder="1">
      <alignment vertical="center"/>
    </xf>
    <xf numFmtId="0" fontId="67" fillId="6" borderId="53" xfId="2" applyFont="1" applyFill="1" applyBorder="1">
      <alignment vertical="center"/>
    </xf>
    <xf numFmtId="0" fontId="67" fillId="6" borderId="185" xfId="2" applyFont="1" applyFill="1" applyBorder="1">
      <alignment vertical="center"/>
    </xf>
    <xf numFmtId="0" fontId="72" fillId="0" borderId="16" xfId="3" applyNumberFormat="1" applyFont="1" applyBorder="1" applyAlignment="1">
      <alignment horizontal="right"/>
    </xf>
    <xf numFmtId="0" fontId="72" fillId="0" borderId="172" xfId="3" applyNumberFormat="1" applyFont="1" applyBorder="1" applyAlignment="1">
      <alignment horizontal="right"/>
    </xf>
    <xf numFmtId="0" fontId="72" fillId="0" borderId="75" xfId="3" applyNumberFormat="1" applyFont="1" applyBorder="1" applyAlignment="1">
      <alignment horizontal="right"/>
    </xf>
    <xf numFmtId="0" fontId="71" fillId="0" borderId="0" xfId="3" applyNumberFormat="1" applyFont="1" applyBorder="1" applyAlignment="1">
      <alignment horizontal="right" vertical="center"/>
    </xf>
    <xf numFmtId="0" fontId="71" fillId="0" borderId="6" xfId="3" applyNumberFormat="1" applyFont="1" applyBorder="1" applyAlignment="1">
      <alignment horizontal="right" vertical="center"/>
    </xf>
    <xf numFmtId="0" fontId="71" fillId="0" borderId="22" xfId="3" applyNumberFormat="1" applyFont="1" applyBorder="1" applyAlignment="1">
      <alignment horizontal="right" vertical="center"/>
    </xf>
    <xf numFmtId="0" fontId="72" fillId="0" borderId="11" xfId="3" applyNumberFormat="1" applyFont="1" applyBorder="1" applyAlignment="1">
      <alignment horizontal="right"/>
    </xf>
    <xf numFmtId="0" fontId="72" fillId="0" borderId="12" xfId="3" applyNumberFormat="1" applyFont="1" applyBorder="1" applyAlignment="1">
      <alignment horizontal="right"/>
    </xf>
    <xf numFmtId="0" fontId="72" fillId="0" borderId="14" xfId="3" applyNumberFormat="1" applyFont="1" applyBorder="1" applyAlignment="1">
      <alignment horizontal="right"/>
    </xf>
    <xf numFmtId="180" fontId="67" fillId="10" borderId="51" xfId="2" applyNumberFormat="1" applyFont="1" applyFill="1" applyBorder="1">
      <alignment vertical="center"/>
    </xf>
    <xf numFmtId="0" fontId="73" fillId="0" borderId="13" xfId="3" applyNumberFormat="1" applyFont="1" applyBorder="1" applyAlignment="1">
      <alignment horizontal="right" vertical="center"/>
    </xf>
    <xf numFmtId="0" fontId="73" fillId="0" borderId="22" xfId="3" applyNumberFormat="1" applyFont="1" applyBorder="1" applyAlignment="1">
      <alignment horizontal="right" vertical="center"/>
    </xf>
    <xf numFmtId="6" fontId="67" fillId="0" borderId="0" xfId="3" applyFont="1">
      <alignment vertical="center"/>
    </xf>
    <xf numFmtId="6" fontId="67" fillId="10" borderId="49" xfId="3" applyFont="1" applyFill="1" applyBorder="1">
      <alignment vertical="center"/>
    </xf>
    <xf numFmtId="0" fontId="76" fillId="0" borderId="9" xfId="3" applyNumberFormat="1" applyFont="1" applyBorder="1" applyAlignment="1">
      <alignment vertical="center"/>
    </xf>
    <xf numFmtId="0" fontId="93" fillId="0" borderId="0" xfId="3" applyNumberFormat="1" applyFont="1" applyBorder="1" applyAlignment="1">
      <alignment horizontal="right" vertical="center"/>
    </xf>
    <xf numFmtId="0" fontId="76" fillId="0" borderId="0" xfId="3" applyNumberFormat="1" applyFont="1" applyBorder="1" applyAlignment="1">
      <alignment horizontal="right" vertical="center"/>
    </xf>
    <xf numFmtId="0" fontId="93" fillId="0" borderId="150" xfId="3" applyNumberFormat="1" applyFont="1" applyBorder="1" applyAlignment="1">
      <alignment horizontal="center" vertical="center"/>
    </xf>
    <xf numFmtId="0" fontId="76" fillId="0" borderId="9" xfId="3" applyNumberFormat="1" applyFont="1" applyBorder="1" applyAlignment="1">
      <alignment horizontal="right" vertical="center"/>
    </xf>
    <xf numFmtId="6" fontId="67" fillId="10" borderId="51" xfId="3" applyFont="1" applyFill="1" applyBorder="1">
      <alignment vertical="center"/>
    </xf>
    <xf numFmtId="0" fontId="76" fillId="0" borderId="90" xfId="3" applyNumberFormat="1" applyFont="1" applyBorder="1" applyAlignment="1">
      <alignment vertical="center"/>
    </xf>
    <xf numFmtId="0" fontId="93" fillId="0" borderId="16" xfId="3" applyNumberFormat="1" applyFont="1" applyBorder="1" applyAlignment="1">
      <alignment horizontal="right" vertical="center"/>
    </xf>
    <xf numFmtId="0" fontId="76" fillId="0" borderId="16" xfId="3" applyNumberFormat="1" applyFont="1" applyBorder="1" applyAlignment="1">
      <alignment horizontal="right" vertical="center"/>
    </xf>
    <xf numFmtId="0" fontId="93" fillId="0" borderId="164" xfId="3" applyNumberFormat="1" applyFont="1" applyBorder="1" applyAlignment="1">
      <alignment horizontal="center" vertical="center"/>
    </xf>
    <xf numFmtId="0" fontId="94" fillId="0" borderId="16" xfId="3" applyNumberFormat="1" applyFont="1" applyBorder="1" applyAlignment="1">
      <alignment vertical="center" shrinkToFit="1"/>
    </xf>
    <xf numFmtId="0" fontId="71" fillId="0" borderId="16" xfId="3" applyNumberFormat="1" applyFont="1" applyBorder="1" applyAlignment="1">
      <alignment horizontal="right"/>
    </xf>
    <xf numFmtId="0" fontId="76" fillId="0" borderId="90" xfId="3" applyNumberFormat="1" applyFont="1" applyBorder="1" applyAlignment="1">
      <alignment horizontal="right" vertical="center"/>
    </xf>
    <xf numFmtId="0" fontId="71" fillId="0" borderId="75" xfId="3" applyNumberFormat="1" applyFont="1" applyBorder="1" applyAlignment="1">
      <alignment horizontal="right"/>
    </xf>
    <xf numFmtId="6" fontId="67" fillId="6" borderId="185" xfId="3" applyFont="1" applyFill="1" applyBorder="1">
      <alignment vertical="center"/>
    </xf>
    <xf numFmtId="0" fontId="73" fillId="0" borderId="0" xfId="3" applyNumberFormat="1" applyFont="1" applyBorder="1" applyAlignment="1">
      <alignment horizontal="right" vertical="center"/>
    </xf>
    <xf numFmtId="0" fontId="73" fillId="0" borderId="6" xfId="3" applyNumberFormat="1" applyFont="1" applyBorder="1" applyAlignment="1">
      <alignment horizontal="right" vertical="center"/>
    </xf>
    <xf numFmtId="0" fontId="71" fillId="0" borderId="163" xfId="3" applyNumberFormat="1" applyFont="1" applyBorder="1" applyAlignment="1">
      <alignment horizontal="right" vertical="center"/>
    </xf>
    <xf numFmtId="0" fontId="71" fillId="0" borderId="173" xfId="3" applyNumberFormat="1" applyFont="1" applyBorder="1" applyAlignment="1">
      <alignment horizontal="right" vertical="center"/>
    </xf>
    <xf numFmtId="0" fontId="71" fillId="0" borderId="194" xfId="3" applyNumberFormat="1" applyFont="1" applyBorder="1" applyAlignment="1">
      <alignment horizontal="right" vertical="center"/>
    </xf>
    <xf numFmtId="0" fontId="67" fillId="6" borderId="51" xfId="2" applyFont="1" applyFill="1" applyBorder="1">
      <alignment vertical="center"/>
    </xf>
    <xf numFmtId="6" fontId="67" fillId="0" borderId="0" xfId="2" applyNumberFormat="1" applyFont="1">
      <alignment vertical="center"/>
    </xf>
    <xf numFmtId="0" fontId="95" fillId="0" borderId="0" xfId="3" applyNumberFormat="1" applyFont="1" applyBorder="1" applyAlignment="1">
      <alignment horizontal="right" vertical="center"/>
    </xf>
    <xf numFmtId="0" fontId="76" fillId="0" borderId="0" xfId="3" applyNumberFormat="1" applyFont="1" applyBorder="1" applyAlignment="1">
      <alignment horizontal="center" vertical="center"/>
    </xf>
    <xf numFmtId="0" fontId="95" fillId="0" borderId="16" xfId="3" applyNumberFormat="1" applyFont="1" applyBorder="1" applyAlignment="1">
      <alignment horizontal="right" vertical="center"/>
    </xf>
    <xf numFmtId="0" fontId="76" fillId="0" borderId="16" xfId="3" applyNumberFormat="1" applyFont="1" applyBorder="1" applyAlignment="1">
      <alignment horizontal="center" vertical="center"/>
    </xf>
    <xf numFmtId="0" fontId="68" fillId="0" borderId="0" xfId="2" applyFont="1">
      <alignment vertical="center"/>
    </xf>
    <xf numFmtId="0" fontId="67" fillId="0" borderId="11" xfId="2" applyFont="1" applyBorder="1">
      <alignment vertical="center"/>
    </xf>
    <xf numFmtId="38" fontId="68" fillId="0" borderId="11" xfId="4" applyFont="1" applyBorder="1" applyAlignment="1">
      <alignment vertical="center" shrinkToFit="1"/>
    </xf>
    <xf numFmtId="0" fontId="67" fillId="0" borderId="32" xfId="2" applyFont="1" applyBorder="1">
      <alignment vertical="center"/>
    </xf>
    <xf numFmtId="38" fontId="68" fillId="0" borderId="32" xfId="4" applyFont="1" applyBorder="1" applyAlignment="1">
      <alignment vertical="center" shrinkToFit="1"/>
    </xf>
    <xf numFmtId="0" fontId="71" fillId="0" borderId="132" xfId="3" applyNumberFormat="1" applyFont="1" applyBorder="1" applyAlignment="1">
      <alignment horizontal="right" vertical="center"/>
    </xf>
    <xf numFmtId="0" fontId="71" fillId="0" borderId="251" xfId="3" applyNumberFormat="1" applyFont="1" applyBorder="1" applyAlignment="1">
      <alignment horizontal="right" vertical="center"/>
    </xf>
    <xf numFmtId="0" fontId="71" fillId="0" borderId="252" xfId="3" applyNumberFormat="1" applyFont="1" applyBorder="1" applyAlignment="1">
      <alignment horizontal="right" vertical="center"/>
    </xf>
    <xf numFmtId="177" fontId="73" fillId="0" borderId="91" xfId="2" applyNumberFormat="1" applyFont="1" applyFill="1" applyBorder="1" applyAlignment="1">
      <alignment vertical="center" shrinkToFit="1"/>
    </xf>
    <xf numFmtId="177" fontId="73" fillId="0" borderId="91" xfId="2" applyNumberFormat="1" applyFont="1" applyFill="1" applyBorder="1" applyAlignment="1">
      <alignment horizontal="left" vertical="center" shrinkToFit="1"/>
    </xf>
    <xf numFmtId="0" fontId="68" fillId="0" borderId="184" xfId="2" applyFont="1" applyBorder="1" applyAlignment="1">
      <alignment horizontal="right" vertical="center"/>
    </xf>
    <xf numFmtId="38" fontId="68" fillId="0" borderId="184" xfId="4" applyFont="1" applyBorder="1" applyAlignment="1">
      <alignment vertical="center" shrinkToFit="1"/>
    </xf>
    <xf numFmtId="0" fontId="67" fillId="0" borderId="184" xfId="2" applyFont="1" applyBorder="1">
      <alignment vertical="center"/>
    </xf>
    <xf numFmtId="0" fontId="68" fillId="0" borderId="0" xfId="2" applyFont="1" applyBorder="1" applyAlignment="1">
      <alignment horizontal="right" vertical="center"/>
    </xf>
    <xf numFmtId="38" fontId="68" fillId="0" borderId="0" xfId="4" applyFont="1" applyBorder="1" applyAlignment="1">
      <alignment vertical="center" shrinkToFit="1"/>
    </xf>
    <xf numFmtId="0" fontId="67" fillId="10" borderId="49" xfId="2" applyFont="1" applyFill="1" applyBorder="1" applyAlignment="1">
      <alignment horizontal="center" vertical="center"/>
    </xf>
    <xf numFmtId="0" fontId="73" fillId="0" borderId="0" xfId="2" applyFont="1">
      <alignment vertical="center"/>
    </xf>
    <xf numFmtId="6" fontId="73" fillId="0" borderId="0" xfId="2" applyNumberFormat="1" applyFont="1">
      <alignment vertical="center"/>
    </xf>
    <xf numFmtId="0" fontId="73" fillId="0" borderId="49" xfId="2" applyFont="1" applyBorder="1" applyAlignment="1">
      <alignment horizontal="center" vertical="center"/>
    </xf>
    <xf numFmtId="6" fontId="67" fillId="0" borderId="0" xfId="3" applyFont="1" applyBorder="1">
      <alignment vertical="center"/>
    </xf>
    <xf numFmtId="0" fontId="71" fillId="0" borderId="0" xfId="2" applyFont="1" applyAlignment="1">
      <alignment horizontal="right" vertical="center"/>
    </xf>
    <xf numFmtId="0" fontId="90" fillId="0" borderId="0" xfId="0" applyFont="1" applyBorder="1" applyAlignment="1" applyProtection="1">
      <alignment vertical="center"/>
      <protection locked="0"/>
    </xf>
    <xf numFmtId="0" fontId="67" fillId="0" borderId="0" xfId="2" applyFont="1" applyAlignment="1"/>
    <xf numFmtId="0" fontId="67" fillId="0" borderId="0" xfId="2" applyFont="1" applyAlignment="1">
      <alignment vertical="center"/>
    </xf>
    <xf numFmtId="0" fontId="90" fillId="0" borderId="0" xfId="0" applyFont="1" applyBorder="1" applyAlignment="1">
      <alignment vertical="center"/>
    </xf>
    <xf numFmtId="0" fontId="67" fillId="0" borderId="0" xfId="2" applyFont="1" applyBorder="1" applyAlignment="1" applyProtection="1">
      <alignment vertical="center"/>
      <protection locked="0"/>
    </xf>
    <xf numFmtId="0" fontId="67" fillId="0" borderId="0" xfId="2" applyFont="1" applyBorder="1" applyAlignment="1">
      <alignment vertical="center" wrapText="1"/>
    </xf>
    <xf numFmtId="0" fontId="68" fillId="0" borderId="0" xfId="2" applyFont="1" applyAlignment="1">
      <alignment vertical="center"/>
    </xf>
    <xf numFmtId="0" fontId="67" fillId="0" borderId="11" xfId="2" applyFont="1" applyBorder="1" applyAlignment="1">
      <alignment vertical="center"/>
    </xf>
    <xf numFmtId="0" fontId="73" fillId="0" borderId="11" xfId="2" applyFont="1" applyBorder="1">
      <alignment vertical="center"/>
    </xf>
    <xf numFmtId="0" fontId="67" fillId="0" borderId="32" xfId="2" applyFont="1" applyBorder="1" applyAlignment="1">
      <alignment vertical="center"/>
    </xf>
    <xf numFmtId="0" fontId="73" fillId="0" borderId="32" xfId="2" applyFont="1" applyBorder="1">
      <alignment vertical="center"/>
    </xf>
    <xf numFmtId="177" fontId="67" fillId="3" borderId="129" xfId="2" applyNumberFormat="1" applyFont="1" applyFill="1" applyBorder="1" applyAlignment="1">
      <alignment horizontal="center" vertical="center"/>
    </xf>
    <xf numFmtId="177" fontId="67" fillId="3" borderId="1" xfId="2" applyNumberFormat="1" applyFont="1" applyFill="1" applyBorder="1" applyAlignment="1">
      <alignment horizontal="center" vertical="center"/>
    </xf>
    <xf numFmtId="6" fontId="67" fillId="6" borderId="185" xfId="2" applyNumberFormat="1" applyFont="1" applyFill="1" applyBorder="1">
      <alignment vertical="center"/>
    </xf>
    <xf numFmtId="0" fontId="67" fillId="6" borderId="52" xfId="2" applyFont="1" applyFill="1" applyBorder="1">
      <alignment vertical="center"/>
    </xf>
    <xf numFmtId="0" fontId="72" fillId="0" borderId="37" xfId="2" applyFont="1" applyBorder="1" applyAlignment="1">
      <alignment horizontal="right"/>
    </xf>
    <xf numFmtId="0" fontId="72" fillId="0" borderId="50" xfId="2" applyFont="1" applyBorder="1" applyAlignment="1">
      <alignment horizontal="right"/>
    </xf>
    <xf numFmtId="0" fontId="73" fillId="0" borderId="0" xfId="3" applyNumberFormat="1" applyFont="1" applyFill="1" applyBorder="1" applyAlignment="1">
      <alignment horizontal="right" vertical="center"/>
    </xf>
    <xf numFmtId="0" fontId="73" fillId="0" borderId="13" xfId="3" applyNumberFormat="1" applyFont="1" applyFill="1" applyBorder="1" applyAlignment="1">
      <alignment horizontal="right" vertical="center"/>
    </xf>
    <xf numFmtId="0" fontId="73" fillId="0" borderId="22" xfId="3" applyNumberFormat="1" applyFont="1" applyFill="1" applyBorder="1" applyAlignment="1">
      <alignment horizontal="right" vertical="center"/>
    </xf>
    <xf numFmtId="0" fontId="76" fillId="0" borderId="0" xfId="3" applyNumberFormat="1" applyFont="1" applyFill="1" applyBorder="1" applyAlignment="1">
      <alignment horizontal="right" vertical="center"/>
    </xf>
    <xf numFmtId="0" fontId="71" fillId="0" borderId="150" xfId="3" applyNumberFormat="1" applyFont="1" applyFill="1" applyBorder="1" applyAlignment="1">
      <alignment horizontal="center" vertical="center"/>
    </xf>
    <xf numFmtId="0" fontId="76" fillId="0" borderId="9" xfId="3" applyNumberFormat="1" applyFont="1" applyFill="1" applyBorder="1" applyAlignment="1">
      <alignment vertical="center"/>
    </xf>
    <xf numFmtId="0" fontId="71" fillId="0" borderId="0" xfId="3" applyNumberFormat="1" applyFont="1" applyFill="1" applyBorder="1" applyAlignment="1">
      <alignment horizontal="right" vertical="center"/>
    </xf>
    <xf numFmtId="0" fontId="76" fillId="0" borderId="0" xfId="3" applyNumberFormat="1" applyFont="1" applyFill="1" applyBorder="1" applyAlignment="1">
      <alignment vertical="center"/>
    </xf>
    <xf numFmtId="0" fontId="71" fillId="0" borderId="16" xfId="3" applyNumberFormat="1" applyFont="1" applyBorder="1" applyAlignment="1">
      <alignment horizontal="right" vertical="center"/>
    </xf>
    <xf numFmtId="0" fontId="76" fillId="0" borderId="16" xfId="3" applyNumberFormat="1" applyFont="1" applyFill="1" applyBorder="1" applyAlignment="1">
      <alignment horizontal="right" vertical="center"/>
    </xf>
    <xf numFmtId="0" fontId="71" fillId="0" borderId="164" xfId="3" applyNumberFormat="1" applyFont="1" applyFill="1" applyBorder="1" applyAlignment="1">
      <alignment horizontal="center" vertical="center"/>
    </xf>
    <xf numFmtId="0" fontId="76" fillId="0" borderId="16" xfId="3" applyNumberFormat="1" applyFont="1" applyFill="1" applyBorder="1" applyAlignment="1">
      <alignment vertical="center"/>
    </xf>
    <xf numFmtId="0" fontId="71" fillId="0" borderId="16" xfId="3" applyNumberFormat="1" applyFont="1" applyFill="1" applyBorder="1" applyAlignment="1">
      <alignment horizontal="right"/>
    </xf>
    <xf numFmtId="0" fontId="76" fillId="0" borderId="90" xfId="3" applyNumberFormat="1" applyFont="1" applyFill="1" applyBorder="1" applyAlignment="1">
      <alignment vertical="center"/>
    </xf>
    <xf numFmtId="0" fontId="71" fillId="0" borderId="16" xfId="3" applyNumberFormat="1" applyFont="1" applyFill="1" applyBorder="1" applyAlignment="1">
      <alignment horizontal="right" vertical="center"/>
    </xf>
    <xf numFmtId="0" fontId="71" fillId="0" borderId="172" xfId="3" applyNumberFormat="1" applyFont="1" applyFill="1" applyBorder="1" applyAlignment="1">
      <alignment horizontal="right"/>
    </xf>
    <xf numFmtId="0" fontId="71" fillId="0" borderId="75" xfId="3" applyNumberFormat="1" applyFont="1" applyFill="1" applyBorder="1" applyAlignment="1">
      <alignment horizontal="right"/>
    </xf>
    <xf numFmtId="0" fontId="73" fillId="0" borderId="6" xfId="3" applyNumberFormat="1" applyFont="1" applyFill="1" applyBorder="1" applyAlignment="1">
      <alignment horizontal="right" vertical="center"/>
    </xf>
    <xf numFmtId="0" fontId="68" fillId="0" borderId="0" xfId="2" applyFont="1" applyBorder="1">
      <alignment vertical="center"/>
    </xf>
    <xf numFmtId="0" fontId="71" fillId="0" borderId="164" xfId="3" applyNumberFormat="1" applyFont="1" applyBorder="1" applyAlignment="1">
      <alignment horizontal="center" vertical="center"/>
    </xf>
    <xf numFmtId="0" fontId="76" fillId="0" borderId="16" xfId="3" applyNumberFormat="1" applyFont="1" applyBorder="1" applyAlignment="1">
      <alignment vertical="center"/>
    </xf>
    <xf numFmtId="0" fontId="68" fillId="0" borderId="102" xfId="2" applyFont="1" applyBorder="1" applyAlignment="1">
      <alignment vertical="center"/>
    </xf>
    <xf numFmtId="0" fontId="72" fillId="0" borderId="102" xfId="2" applyFont="1" applyBorder="1" applyAlignment="1">
      <alignment horizontal="right"/>
    </xf>
    <xf numFmtId="0" fontId="72" fillId="0" borderId="160" xfId="2" applyFont="1" applyBorder="1" applyAlignment="1">
      <alignment horizontal="right"/>
    </xf>
    <xf numFmtId="0" fontId="72" fillId="0" borderId="103" xfId="2" applyFont="1" applyBorder="1" applyAlignment="1">
      <alignment horizontal="right"/>
    </xf>
    <xf numFmtId="0" fontId="72" fillId="0" borderId="0" xfId="2" applyFont="1" applyBorder="1" applyAlignment="1">
      <alignment shrinkToFit="1"/>
    </xf>
    <xf numFmtId="0" fontId="72" fillId="0" borderId="0" xfId="2" applyFont="1" applyFill="1" applyBorder="1" applyAlignment="1">
      <alignment shrinkToFit="1"/>
    </xf>
    <xf numFmtId="0" fontId="73" fillId="0" borderId="0" xfId="2" applyFont="1" applyBorder="1" applyAlignment="1">
      <alignment vertical="center"/>
    </xf>
    <xf numFmtId="6" fontId="67" fillId="10" borderId="0" xfId="3" applyFont="1" applyFill="1" applyBorder="1">
      <alignment vertical="center"/>
    </xf>
    <xf numFmtId="6" fontId="67" fillId="10" borderId="52" xfId="3" applyFont="1" applyFill="1" applyBorder="1">
      <alignment vertical="center"/>
    </xf>
    <xf numFmtId="14" fontId="67" fillId="0" borderId="0" xfId="5" applyNumberFormat="1" applyFont="1" applyBorder="1">
      <alignment vertical="center"/>
    </xf>
    <xf numFmtId="0" fontId="67" fillId="0" borderId="0" xfId="5" applyFont="1" applyBorder="1">
      <alignment vertical="center"/>
    </xf>
    <xf numFmtId="0" fontId="67" fillId="0" borderId="0" xfId="5" applyFont="1" applyBorder="1" applyAlignment="1">
      <alignment vertical="center" shrinkToFit="1"/>
    </xf>
    <xf numFmtId="0" fontId="67" fillId="0" borderId="0" xfId="5" applyFont="1">
      <alignment vertical="center"/>
    </xf>
    <xf numFmtId="0" fontId="67" fillId="0" borderId="100" xfId="5" applyFont="1" applyBorder="1" applyAlignment="1">
      <alignment horizontal="center" vertical="center" shrinkToFit="1"/>
    </xf>
    <xf numFmtId="0" fontId="73" fillId="0" borderId="1" xfId="5" applyFont="1" applyBorder="1" applyAlignment="1">
      <alignment horizontal="center" vertical="center" shrinkToFit="1"/>
    </xf>
    <xf numFmtId="0" fontId="67" fillId="0" borderId="1" xfId="5" applyFont="1" applyBorder="1" applyAlignment="1">
      <alignment horizontal="center" vertical="center" shrinkToFit="1"/>
    </xf>
    <xf numFmtId="0" fontId="72" fillId="0" borderId="1" xfId="5" applyFont="1" applyBorder="1" applyAlignment="1">
      <alignment horizontal="center" vertical="center" shrinkToFit="1"/>
    </xf>
    <xf numFmtId="0" fontId="67" fillId="0" borderId="216" xfId="5" applyFont="1" applyBorder="1" applyAlignment="1">
      <alignment vertical="center" shrinkToFit="1"/>
    </xf>
    <xf numFmtId="0" fontId="67" fillId="0" borderId="214" xfId="5" applyFont="1" applyBorder="1" applyAlignment="1">
      <alignment horizontal="center" vertical="center" shrinkToFit="1"/>
    </xf>
    <xf numFmtId="0" fontId="67" fillId="0" borderId="214" xfId="5" applyFont="1" applyBorder="1" applyAlignment="1">
      <alignment vertical="center" shrinkToFit="1"/>
    </xf>
    <xf numFmtId="0" fontId="67" fillId="0" borderId="215" xfId="5" applyFont="1" applyBorder="1" applyAlignment="1">
      <alignment horizontal="center" vertical="center" shrinkToFit="1"/>
    </xf>
    <xf numFmtId="0" fontId="67" fillId="0" borderId="0" xfId="5" applyFont="1" applyBorder="1" applyAlignment="1">
      <alignment horizontal="center" vertical="center" shrinkToFit="1"/>
    </xf>
    <xf numFmtId="0" fontId="67" fillId="0" borderId="0" xfId="5" applyFont="1" applyAlignment="1">
      <alignment vertical="center" shrinkToFit="1"/>
    </xf>
    <xf numFmtId="0" fontId="72" fillId="0" borderId="0" xfId="5" applyFont="1" applyAlignment="1">
      <alignment vertical="center" shrinkToFit="1"/>
    </xf>
    <xf numFmtId="0" fontId="73" fillId="0" borderId="0" xfId="5" applyFont="1" applyAlignment="1">
      <alignment vertical="center" shrinkToFit="1"/>
    </xf>
    <xf numFmtId="0" fontId="73" fillId="0" borderId="0" xfId="5" applyFont="1">
      <alignment vertical="center"/>
    </xf>
    <xf numFmtId="0" fontId="67" fillId="0" borderId="49" xfId="5" applyFont="1" applyBorder="1" applyAlignment="1">
      <alignment horizontal="center" vertical="center" shrinkToFit="1"/>
    </xf>
    <xf numFmtId="0" fontId="67" fillId="0" borderId="30" xfId="5" applyFont="1" applyBorder="1" applyAlignment="1">
      <alignment vertical="center" shrinkToFit="1"/>
    </xf>
    <xf numFmtId="0" fontId="70" fillId="0" borderId="0" xfId="5" applyFont="1" applyBorder="1" applyAlignment="1">
      <alignment vertical="center" shrinkToFit="1"/>
    </xf>
    <xf numFmtId="0" fontId="97" fillId="0" borderId="0" xfId="5" applyFont="1" applyAlignment="1">
      <alignment wrapText="1"/>
    </xf>
    <xf numFmtId="0" fontId="97" fillId="0" borderId="0" xfId="5" applyFont="1" applyBorder="1" applyAlignment="1">
      <alignment wrapText="1"/>
    </xf>
    <xf numFmtId="0" fontId="72" fillId="0" borderId="6" xfId="0" applyFont="1" applyBorder="1" applyAlignment="1">
      <alignment vertical="center"/>
    </xf>
    <xf numFmtId="177" fontId="67" fillId="5" borderId="129" xfId="2" applyNumberFormat="1" applyFont="1" applyFill="1" applyBorder="1" applyAlignment="1">
      <alignment horizontal="center" vertical="center"/>
    </xf>
    <xf numFmtId="177" fontId="67" fillId="5" borderId="1" xfId="2" applyNumberFormat="1" applyFont="1" applyFill="1" applyBorder="1" applyAlignment="1">
      <alignment horizontal="center" vertical="center"/>
    </xf>
    <xf numFmtId="0" fontId="76" fillId="5" borderId="101" xfId="2" applyFont="1" applyFill="1" applyBorder="1" applyAlignment="1">
      <alignment vertical="center" textRotation="255"/>
    </xf>
    <xf numFmtId="0" fontId="72" fillId="5" borderId="49" xfId="5" applyFont="1" applyFill="1" applyBorder="1" applyAlignment="1">
      <alignment vertical="center" shrinkToFit="1"/>
    </xf>
    <xf numFmtId="0" fontId="71" fillId="0" borderId="0" xfId="0" applyFont="1" applyAlignment="1"/>
    <xf numFmtId="0" fontId="73" fillId="0" borderId="49" xfId="0" applyFont="1" applyBorder="1" applyAlignment="1">
      <alignment horizontal="center" vertical="center"/>
    </xf>
    <xf numFmtId="0" fontId="73" fillId="0" borderId="58" xfId="0" applyFont="1" applyBorder="1" applyAlignment="1">
      <alignment horizontal="center" vertical="center"/>
    </xf>
    <xf numFmtId="0" fontId="67" fillId="0" borderId="0" xfId="0" applyFont="1" applyBorder="1" applyAlignment="1">
      <alignment horizontal="center" vertical="center"/>
    </xf>
    <xf numFmtId="0" fontId="71" fillId="0" borderId="0" xfId="0" applyFont="1" applyBorder="1" applyAlignment="1">
      <alignment horizontal="center" vertical="center" textRotation="255"/>
    </xf>
    <xf numFmtId="0" fontId="72" fillId="0" borderId="231" xfId="0" applyFont="1" applyBorder="1" applyAlignment="1">
      <alignment horizontal="center" vertical="center"/>
    </xf>
    <xf numFmtId="0" fontId="72" fillId="0" borderId="83" xfId="0" applyFont="1" applyBorder="1" applyAlignment="1">
      <alignment horizontal="center" vertical="center"/>
    </xf>
    <xf numFmtId="0" fontId="67" fillId="0" borderId="1" xfId="0" applyFont="1" applyBorder="1" applyAlignment="1">
      <alignment horizontal="center" vertical="center"/>
    </xf>
    <xf numFmtId="0" fontId="67" fillId="0" borderId="270" xfId="0" applyFont="1" applyBorder="1" applyAlignment="1">
      <alignment horizontal="center" vertical="center"/>
    </xf>
    <xf numFmtId="0" fontId="67" fillId="0" borderId="271" xfId="0" applyFont="1" applyBorder="1" applyAlignment="1">
      <alignment horizontal="center" vertical="center"/>
    </xf>
    <xf numFmtId="0" fontId="71" fillId="5" borderId="20" xfId="0" applyFont="1" applyFill="1" applyBorder="1" applyAlignment="1">
      <alignment horizontal="center" vertical="center" shrinkToFit="1"/>
    </xf>
    <xf numFmtId="0" fontId="71" fillId="5" borderId="8" xfId="0" applyFont="1" applyFill="1" applyBorder="1" applyAlignment="1">
      <alignment horizontal="center" vertical="center" shrinkToFit="1"/>
    </xf>
    <xf numFmtId="0" fontId="71" fillId="5" borderId="21" xfId="0" applyFont="1" applyFill="1" applyBorder="1" applyAlignment="1">
      <alignment horizontal="center" vertical="center" shrinkToFit="1"/>
    </xf>
    <xf numFmtId="0" fontId="73" fillId="0" borderId="57" xfId="0" applyFont="1" applyBorder="1" applyAlignment="1">
      <alignment horizontal="center" vertical="center"/>
    </xf>
    <xf numFmtId="0" fontId="77" fillId="0" borderId="220" xfId="6" applyFont="1" applyBorder="1" applyAlignment="1">
      <alignment horizontal="center" vertical="center"/>
    </xf>
    <xf numFmtId="0" fontId="77" fillId="0" borderId="221" xfId="6" applyFont="1" applyBorder="1" applyAlignment="1">
      <alignment horizontal="center" vertical="center"/>
    </xf>
    <xf numFmtId="0" fontId="77" fillId="0" borderId="222" xfId="6" applyFont="1" applyBorder="1" applyAlignment="1">
      <alignment horizontal="center" vertical="center"/>
    </xf>
    <xf numFmtId="0" fontId="77" fillId="0" borderId="223" xfId="6" applyFont="1" applyBorder="1" applyAlignment="1">
      <alignment horizontal="center" vertical="center"/>
    </xf>
    <xf numFmtId="0" fontId="77" fillId="0" borderId="0" xfId="6" applyFont="1" applyBorder="1" applyAlignment="1">
      <alignment horizontal="center" vertical="center"/>
    </xf>
    <xf numFmtId="0" fontId="77" fillId="0" borderId="224" xfId="6" applyFont="1" applyBorder="1" applyAlignment="1">
      <alignment horizontal="center" vertical="center"/>
    </xf>
    <xf numFmtId="0" fontId="77" fillId="0" borderId="225" xfId="6" applyFont="1" applyBorder="1" applyAlignment="1">
      <alignment horizontal="center" vertical="center"/>
    </xf>
    <xf numFmtId="0" fontId="77" fillId="0" borderId="226" xfId="6" applyFont="1" applyBorder="1" applyAlignment="1">
      <alignment horizontal="center" vertical="center"/>
    </xf>
    <xf numFmtId="0" fontId="77" fillId="0" borderId="227" xfId="6" applyFont="1" applyBorder="1" applyAlignment="1">
      <alignment horizontal="center" vertical="center"/>
    </xf>
    <xf numFmtId="49" fontId="71" fillId="0" borderId="4" xfId="0" applyNumberFormat="1" applyFont="1" applyBorder="1" applyAlignment="1">
      <alignment horizontal="left" vertical="center" shrinkToFit="1"/>
    </xf>
    <xf numFmtId="49" fontId="71" fillId="0" borderId="7" xfId="0" applyNumberFormat="1" applyFont="1" applyBorder="1" applyAlignment="1">
      <alignment horizontal="left" vertical="center" shrinkToFit="1"/>
    </xf>
    <xf numFmtId="49" fontId="71" fillId="0" borderId="11" xfId="0" applyNumberFormat="1" applyFont="1" applyBorder="1" applyAlignment="1">
      <alignment horizontal="left" vertical="center" shrinkToFit="1"/>
    </xf>
    <xf numFmtId="49" fontId="71" fillId="0" borderId="14" xfId="0" applyNumberFormat="1" applyFont="1" applyBorder="1" applyAlignment="1">
      <alignment horizontal="left" vertical="center" shrinkToFit="1"/>
    </xf>
    <xf numFmtId="0" fontId="72" fillId="5" borderId="31" xfId="0" applyFont="1" applyFill="1" applyBorder="1" applyAlignment="1">
      <alignment horizontal="center" vertical="center" shrinkToFit="1"/>
    </xf>
    <xf numFmtId="0" fontId="72" fillId="5" borderId="11" xfId="0" applyFont="1" applyFill="1" applyBorder="1" applyAlignment="1">
      <alignment horizontal="center" vertical="center" shrinkToFit="1"/>
    </xf>
    <xf numFmtId="0" fontId="71" fillId="0" borderId="136" xfId="0" applyFont="1" applyBorder="1" applyAlignment="1">
      <alignment horizontal="left" vertical="center" shrinkToFit="1"/>
    </xf>
    <xf numFmtId="0" fontId="71" fillId="0" borderId="32" xfId="0" applyFont="1" applyBorder="1" applyAlignment="1">
      <alignment horizontal="left" vertical="center" shrinkToFit="1"/>
    </xf>
    <xf numFmtId="0" fontId="71" fillId="0" borderId="33" xfId="0" applyFont="1" applyBorder="1" applyAlignment="1">
      <alignment horizontal="left" vertical="center" shrinkToFit="1"/>
    </xf>
    <xf numFmtId="0" fontId="72" fillId="0" borderId="139" xfId="0" applyFont="1" applyBorder="1" applyAlignment="1">
      <alignment horizontal="right" vertical="center" shrinkToFit="1"/>
    </xf>
    <xf numFmtId="0" fontId="72" fillId="0" borderId="42" xfId="0" applyFont="1" applyBorder="1" applyAlignment="1">
      <alignment horizontal="right" vertical="center" shrinkToFit="1"/>
    </xf>
    <xf numFmtId="49" fontId="71" fillId="0" borderId="137" xfId="0" applyNumberFormat="1" applyFont="1" applyBorder="1" applyAlignment="1">
      <alignment horizontal="left" vertical="center" shrinkToFit="1"/>
    </xf>
    <xf numFmtId="49" fontId="71" fillId="0" borderId="49" xfId="0" applyNumberFormat="1" applyFont="1" applyBorder="1" applyAlignment="1">
      <alignment horizontal="left" vertical="center" shrinkToFit="1"/>
    </xf>
    <xf numFmtId="0" fontId="67" fillId="0" borderId="136" xfId="0" applyFont="1" applyBorder="1" applyAlignment="1">
      <alignment horizontal="center" vertical="center"/>
    </xf>
    <xf numFmtId="0" fontId="67" fillId="0" borderId="32" xfId="0" applyFont="1" applyBorder="1" applyAlignment="1">
      <alignment horizontal="center" vertical="center"/>
    </xf>
    <xf numFmtId="0" fontId="71" fillId="3" borderId="49" xfId="0" applyFont="1" applyFill="1" applyBorder="1" applyAlignment="1">
      <alignment horizontal="center" vertical="center" shrinkToFit="1"/>
    </xf>
    <xf numFmtId="0" fontId="71" fillId="3" borderId="149" xfId="0" applyFont="1" applyFill="1" applyBorder="1" applyAlignment="1">
      <alignment horizontal="center" vertical="center" shrinkToFit="1"/>
    </xf>
    <xf numFmtId="0" fontId="67" fillId="0" borderId="33" xfId="0" applyFont="1" applyBorder="1" applyAlignment="1">
      <alignment horizontal="center" vertical="center"/>
    </xf>
    <xf numFmtId="0" fontId="71" fillId="5" borderId="49" xfId="0" applyFont="1" applyFill="1" applyBorder="1" applyAlignment="1">
      <alignment horizontal="center" vertical="center" shrinkToFit="1"/>
    </xf>
    <xf numFmtId="0" fontId="71" fillId="5" borderId="149" xfId="0" applyFont="1" applyFill="1" applyBorder="1" applyAlignment="1">
      <alignment horizontal="center" vertical="center" shrinkToFit="1"/>
    </xf>
    <xf numFmtId="0" fontId="67" fillId="0" borderId="136" xfId="0" applyFont="1" applyBorder="1" applyAlignment="1">
      <alignment horizontal="left" vertical="center" shrinkToFit="1"/>
    </xf>
    <xf numFmtId="0" fontId="67" fillId="0" borderId="32" xfId="0" applyFont="1" applyBorder="1" applyAlignment="1">
      <alignment horizontal="left" vertical="center" shrinkToFit="1"/>
    </xf>
    <xf numFmtId="0" fontId="67" fillId="0" borderId="33" xfId="0" applyFont="1" applyBorder="1" applyAlignment="1">
      <alignment horizontal="left" vertical="center" shrinkToFit="1"/>
    </xf>
    <xf numFmtId="0" fontId="67" fillId="0" borderId="52" xfId="0" applyFont="1" applyBorder="1" applyAlignment="1">
      <alignment horizontal="left" vertical="center" shrinkToFit="1"/>
    </xf>
    <xf numFmtId="0" fontId="67" fillId="0" borderId="2" xfId="0" applyFont="1" applyBorder="1" applyAlignment="1">
      <alignment horizontal="left" vertical="center" wrapText="1"/>
    </xf>
    <xf numFmtId="0" fontId="67" fillId="0" borderId="0" xfId="0" applyFont="1" applyBorder="1" applyAlignment="1">
      <alignment horizontal="left" vertical="center" wrapText="1"/>
    </xf>
    <xf numFmtId="0" fontId="67" fillId="0" borderId="22" xfId="0" applyFont="1" applyBorder="1" applyAlignment="1">
      <alignment horizontal="left" vertical="center" wrapText="1"/>
    </xf>
    <xf numFmtId="0" fontId="67" fillId="0" borderId="105" xfId="0" applyFont="1" applyBorder="1" applyAlignment="1">
      <alignment horizontal="left" vertical="center" wrapText="1"/>
    </xf>
    <xf numFmtId="0" fontId="67" fillId="0" borderId="11" xfId="0" applyFont="1" applyBorder="1" applyAlignment="1">
      <alignment horizontal="left" vertical="center" wrapText="1"/>
    </xf>
    <xf numFmtId="0" fontId="67" fillId="0" borderId="14" xfId="0" applyFont="1" applyBorder="1" applyAlignment="1">
      <alignment horizontal="left" vertical="center" wrapText="1"/>
    </xf>
    <xf numFmtId="0" fontId="71" fillId="0" borderId="0" xfId="0" applyFont="1" applyBorder="1" applyAlignment="1">
      <alignment horizontal="left" vertical="center"/>
    </xf>
    <xf numFmtId="0" fontId="71" fillId="0" borderId="11" xfId="0" applyFont="1" applyBorder="1" applyAlignment="1">
      <alignment horizontal="left" vertical="center"/>
    </xf>
    <xf numFmtId="0" fontId="71" fillId="0" borderId="7" xfId="0" applyFont="1" applyBorder="1" applyAlignment="1">
      <alignment horizontal="center" vertical="center" shrinkToFit="1"/>
    </xf>
    <xf numFmtId="0" fontId="71" fillId="0" borderId="14" xfId="0" applyFont="1" applyBorder="1" applyAlignment="1">
      <alignment horizontal="center" vertical="center" shrinkToFit="1"/>
    </xf>
    <xf numFmtId="0" fontId="73" fillId="0" borderId="4" xfId="0" applyFont="1" applyBorder="1" applyAlignment="1">
      <alignment horizontal="center" vertical="center" shrinkToFit="1"/>
    </xf>
    <xf numFmtId="0" fontId="73" fillId="0" borderId="11" xfId="0" applyFont="1" applyBorder="1" applyAlignment="1">
      <alignment horizontal="center" vertical="center" shrinkToFit="1"/>
    </xf>
    <xf numFmtId="0" fontId="75" fillId="0" borderId="4" xfId="0" applyFont="1" applyBorder="1" applyAlignment="1">
      <alignment horizontal="center" vertical="center" shrinkToFit="1"/>
    </xf>
    <xf numFmtId="0" fontId="75" fillId="0" borderId="11" xfId="0" applyFont="1" applyBorder="1" applyAlignment="1">
      <alignment horizontal="center" vertical="center" shrinkToFit="1"/>
    </xf>
    <xf numFmtId="0" fontId="73" fillId="5" borderId="40" xfId="0" applyFont="1" applyFill="1" applyBorder="1" applyAlignment="1">
      <alignment horizontal="center" vertical="center" shrinkToFit="1"/>
    </xf>
    <xf numFmtId="0" fontId="73" fillId="5" borderId="4" xfId="0" applyFont="1" applyFill="1" applyBorder="1" applyAlignment="1">
      <alignment horizontal="center" vertical="center" shrinkToFit="1"/>
    </xf>
    <xf numFmtId="0" fontId="73" fillId="5" borderId="17" xfId="0" applyFont="1" applyFill="1" applyBorder="1" applyAlignment="1">
      <alignment horizontal="center" vertical="center" shrinkToFit="1"/>
    </xf>
    <xf numFmtId="0" fontId="73" fillId="5" borderId="144" xfId="0" applyFont="1" applyFill="1" applyBorder="1" applyAlignment="1">
      <alignment horizontal="center" vertical="center" shrinkToFit="1"/>
    </xf>
    <xf numFmtId="0" fontId="73" fillId="5" borderId="128" xfId="0" applyFont="1" applyFill="1" applyBorder="1" applyAlignment="1">
      <alignment horizontal="center" vertical="center" shrinkToFit="1"/>
    </xf>
    <xf numFmtId="0" fontId="73" fillId="5" borderId="145" xfId="0" applyFont="1" applyFill="1" applyBorder="1" applyAlignment="1">
      <alignment horizontal="center" vertical="center" shrinkToFit="1"/>
    </xf>
    <xf numFmtId="0" fontId="73" fillId="0" borderId="4" xfId="0" applyFont="1" applyBorder="1" applyAlignment="1">
      <alignment horizontal="right" vertical="center"/>
    </xf>
    <xf numFmtId="0" fontId="73" fillId="0" borderId="128" xfId="0" applyFont="1" applyBorder="1" applyAlignment="1">
      <alignment horizontal="right" vertical="center"/>
    </xf>
    <xf numFmtId="0" fontId="73" fillId="0" borderId="0" xfId="0" applyFont="1" applyBorder="1" applyAlignment="1">
      <alignment horizontal="right" vertical="center"/>
    </xf>
    <xf numFmtId="0" fontId="73" fillId="0" borderId="11" xfId="0" applyFont="1" applyBorder="1" applyAlignment="1">
      <alignment horizontal="right" vertical="center"/>
    </xf>
    <xf numFmtId="0" fontId="73" fillId="5" borderId="9" xfId="0" applyFont="1" applyFill="1" applyBorder="1" applyAlignment="1">
      <alignment horizontal="center" vertical="center" shrinkToFit="1"/>
    </xf>
    <xf numFmtId="0" fontId="73" fillId="5" borderId="0" xfId="0" applyFont="1" applyFill="1" applyBorder="1" applyAlignment="1">
      <alignment horizontal="center" vertical="center" shrinkToFit="1"/>
    </xf>
    <xf numFmtId="0" fontId="73" fillId="5" borderId="18" xfId="0" applyFont="1" applyFill="1" applyBorder="1" applyAlignment="1">
      <alignment horizontal="center" vertical="center" shrinkToFit="1"/>
    </xf>
    <xf numFmtId="0" fontId="73" fillId="5" borderId="10" xfId="0" applyFont="1" applyFill="1" applyBorder="1" applyAlignment="1">
      <alignment horizontal="center" vertical="center" shrinkToFit="1"/>
    </xf>
    <xf numFmtId="0" fontId="73" fillId="5" borderId="11" xfId="0" applyFont="1" applyFill="1" applyBorder="1" applyAlignment="1">
      <alignment horizontal="center" vertical="center" shrinkToFit="1"/>
    </xf>
    <xf numFmtId="0" fontId="73" fillId="5" borderId="135" xfId="0" applyFont="1" applyFill="1" applyBorder="1" applyAlignment="1">
      <alignment horizontal="center" vertical="center" shrinkToFit="1"/>
    </xf>
    <xf numFmtId="49" fontId="73" fillId="0" borderId="4" xfId="0" applyNumberFormat="1" applyFont="1" applyBorder="1" applyAlignment="1">
      <alignment horizontal="center" vertical="center"/>
    </xf>
    <xf numFmtId="49" fontId="73" fillId="0" borderId="128" xfId="0" applyNumberFormat="1" applyFont="1" applyBorder="1" applyAlignment="1">
      <alignment horizontal="center" vertical="center"/>
    </xf>
    <xf numFmtId="0" fontId="73" fillId="5" borderId="43" xfId="0" applyFont="1" applyFill="1" applyBorder="1" applyAlignment="1">
      <alignment horizontal="center" vertical="center"/>
    </xf>
    <xf numFmtId="0" fontId="73" fillId="5" borderId="45" xfId="0" applyFont="1" applyFill="1" applyBorder="1" applyAlignment="1">
      <alignment horizontal="center" vertical="center"/>
    </xf>
    <xf numFmtId="0" fontId="73" fillId="5" borderId="46" xfId="0" applyFont="1" applyFill="1" applyBorder="1" applyAlignment="1">
      <alignment horizontal="center" vertical="center"/>
    </xf>
    <xf numFmtId="0" fontId="72" fillId="0" borderId="4" xfId="0" applyFont="1" applyBorder="1" applyAlignment="1">
      <alignment horizontal="center" vertical="center" shrinkToFit="1"/>
    </xf>
    <xf numFmtId="49" fontId="72" fillId="0" borderId="4" xfId="0" applyNumberFormat="1" applyFont="1" applyBorder="1" applyAlignment="1">
      <alignment horizontal="center" vertical="center" shrinkToFit="1"/>
    </xf>
    <xf numFmtId="0" fontId="78" fillId="0" borderId="4" xfId="0" applyFont="1" applyBorder="1" applyAlignment="1">
      <alignment horizontal="right" vertical="center"/>
    </xf>
    <xf numFmtId="0" fontId="78" fillId="0" borderId="7" xfId="0" applyFont="1" applyBorder="1" applyAlignment="1">
      <alignment horizontal="right" vertical="center"/>
    </xf>
    <xf numFmtId="0" fontId="67" fillId="0" borderId="4" xfId="0" applyFont="1" applyBorder="1" applyAlignment="1">
      <alignment horizontal="left" vertical="center"/>
    </xf>
    <xf numFmtId="0" fontId="67" fillId="0" borderId="7" xfId="0" applyFont="1" applyBorder="1" applyAlignment="1">
      <alignment horizontal="left" vertical="center"/>
    </xf>
    <xf numFmtId="0" fontId="67" fillId="0" borderId="0" xfId="0" applyFont="1" applyBorder="1" applyAlignment="1">
      <alignment horizontal="left" vertical="center"/>
    </xf>
    <xf numFmtId="0" fontId="67" fillId="0" borderId="22" xfId="0" applyFont="1" applyBorder="1" applyAlignment="1">
      <alignment horizontal="left" vertical="center"/>
    </xf>
    <xf numFmtId="0" fontId="67" fillId="0" borderId="11" xfId="0" applyFont="1" applyBorder="1" applyAlignment="1">
      <alignment horizontal="left" vertical="center"/>
    </xf>
    <xf numFmtId="0" fontId="67" fillId="0" borderId="14" xfId="0" applyFont="1" applyBorder="1" applyAlignment="1">
      <alignment horizontal="left" vertical="center"/>
    </xf>
    <xf numFmtId="0" fontId="73" fillId="0" borderId="4" xfId="0" applyFont="1" applyBorder="1" applyAlignment="1">
      <alignment horizontal="center" vertical="center"/>
    </xf>
    <xf numFmtId="0" fontId="73" fillId="0" borderId="0" xfId="0" applyFont="1" applyBorder="1" applyAlignment="1">
      <alignment horizontal="center" vertical="center"/>
    </xf>
    <xf numFmtId="0" fontId="73" fillId="0" borderId="11" xfId="0" applyFont="1" applyBorder="1" applyAlignment="1">
      <alignment horizontal="center" vertical="center"/>
    </xf>
    <xf numFmtId="0" fontId="71" fillId="5" borderId="104" xfId="0" applyFont="1" applyFill="1" applyBorder="1" applyAlignment="1">
      <alignment horizontal="center" vertical="center" wrapText="1"/>
    </xf>
    <xf numFmtId="0" fontId="71" fillId="5" borderId="4"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0" xfId="0" applyFont="1" applyFill="1" applyBorder="1" applyAlignment="1">
      <alignment horizontal="center" vertical="center"/>
    </xf>
    <xf numFmtId="0" fontId="71" fillId="5" borderId="105" xfId="0" applyFont="1" applyFill="1" applyBorder="1" applyAlignment="1">
      <alignment horizontal="center" vertical="center"/>
    </xf>
    <xf numFmtId="0" fontId="71" fillId="5" borderId="11" xfId="0" applyFont="1" applyFill="1" applyBorder="1" applyAlignment="1">
      <alignment horizontal="center" vertical="center"/>
    </xf>
    <xf numFmtId="0" fontId="73" fillId="5" borderId="26" xfId="0" applyFont="1" applyFill="1" applyBorder="1" applyAlignment="1">
      <alignment horizontal="center" vertical="center" wrapText="1"/>
    </xf>
    <xf numFmtId="0" fontId="73" fillId="5" borderId="4" xfId="0" applyFont="1" applyFill="1" applyBorder="1" applyAlignment="1">
      <alignment horizontal="center" vertical="center" wrapText="1"/>
    </xf>
    <xf numFmtId="0" fontId="73" fillId="5" borderId="13" xfId="0" applyFont="1" applyFill="1" applyBorder="1" applyAlignment="1">
      <alignment horizontal="center" vertical="center" wrapText="1"/>
    </xf>
    <xf numFmtId="0" fontId="73" fillId="5" borderId="15" xfId="0" applyFont="1" applyFill="1" applyBorder="1" applyAlignment="1">
      <alignment horizontal="center" vertical="center" wrapText="1"/>
    </xf>
    <xf numFmtId="0" fontId="73" fillId="5" borderId="0" xfId="0" applyFont="1" applyFill="1" applyBorder="1" applyAlignment="1">
      <alignment horizontal="center" vertical="center" wrapText="1"/>
    </xf>
    <xf numFmtId="0" fontId="73" fillId="5" borderId="6" xfId="0" applyFont="1" applyFill="1" applyBorder="1" applyAlignment="1">
      <alignment horizontal="center" vertical="center" wrapText="1"/>
    </xf>
    <xf numFmtId="0" fontId="73" fillId="5" borderId="25" xfId="0" applyFont="1" applyFill="1" applyBorder="1" applyAlignment="1">
      <alignment horizontal="center" vertical="center" wrapText="1"/>
    </xf>
    <xf numFmtId="0" fontId="73" fillId="5" borderId="11" xfId="0" applyFont="1" applyFill="1" applyBorder="1" applyAlignment="1">
      <alignment horizontal="center" vertical="center" wrapText="1"/>
    </xf>
    <xf numFmtId="0" fontId="73" fillId="5" borderId="12" xfId="0" applyFont="1" applyFill="1" applyBorder="1" applyAlignment="1">
      <alignment horizontal="center" vertical="center" wrapText="1"/>
    </xf>
    <xf numFmtId="0" fontId="73" fillId="3" borderId="40" xfId="0" applyFont="1" applyFill="1" applyBorder="1" applyAlignment="1">
      <alignment horizontal="center" vertical="center" wrapText="1"/>
    </xf>
    <xf numFmtId="0" fontId="73" fillId="3" borderId="4" xfId="0" applyFont="1" applyFill="1" applyBorder="1" applyAlignment="1">
      <alignment horizontal="center" vertical="center"/>
    </xf>
    <xf numFmtId="0" fontId="73" fillId="3" borderId="10" xfId="0" applyFont="1" applyFill="1" applyBorder="1" applyAlignment="1">
      <alignment horizontal="center" vertical="center"/>
    </xf>
    <xf numFmtId="0" fontId="73" fillId="3" borderId="11" xfId="0" applyFont="1" applyFill="1" applyBorder="1" applyAlignment="1">
      <alignment horizontal="center" vertical="center"/>
    </xf>
    <xf numFmtId="49" fontId="67" fillId="0" borderId="137" xfId="0" applyNumberFormat="1" applyFont="1" applyBorder="1" applyAlignment="1">
      <alignment horizontal="left" vertical="center" wrapText="1"/>
    </xf>
    <xf numFmtId="49" fontId="67" fillId="0" borderId="49" xfId="0" applyNumberFormat="1" applyFont="1" applyBorder="1" applyAlignment="1">
      <alignment horizontal="left" vertical="center" wrapText="1"/>
    </xf>
    <xf numFmtId="0" fontId="72" fillId="3" borderId="49" xfId="0" applyFont="1" applyFill="1" applyBorder="1" applyAlignment="1">
      <alignment horizontal="center" vertical="center" wrapText="1"/>
    </xf>
    <xf numFmtId="0" fontId="72" fillId="3" borderId="53" xfId="0" applyFont="1" applyFill="1" applyBorder="1" applyAlignment="1">
      <alignment horizontal="center" vertical="center" wrapText="1"/>
    </xf>
    <xf numFmtId="0" fontId="67" fillId="0" borderId="4" xfId="0" applyFont="1" applyBorder="1" applyAlignment="1">
      <alignment horizontal="center" vertical="center"/>
    </xf>
    <xf numFmtId="0" fontId="67" fillId="0" borderId="7" xfId="0" applyFont="1" applyBorder="1" applyAlignment="1">
      <alignment horizontal="center" vertical="center"/>
    </xf>
    <xf numFmtId="0" fontId="71" fillId="0" borderId="136" xfId="0" applyFont="1" applyBorder="1" applyAlignment="1">
      <alignment horizontal="left" vertical="center" wrapText="1"/>
    </xf>
    <xf numFmtId="0" fontId="71" fillId="0" borderId="32" xfId="0" applyFont="1" applyBorder="1" applyAlignment="1">
      <alignment horizontal="left" vertical="center" wrapText="1"/>
    </xf>
    <xf numFmtId="0" fontId="71" fillId="0" borderId="33" xfId="0" applyFont="1" applyBorder="1" applyAlignment="1">
      <alignment horizontal="left" vertical="center" wrapText="1"/>
    </xf>
    <xf numFmtId="0" fontId="71" fillId="3" borderId="52" xfId="0" applyFont="1" applyFill="1" applyBorder="1" applyAlignment="1">
      <alignment horizontal="center" vertical="center" shrinkToFit="1"/>
    </xf>
    <xf numFmtId="0" fontId="71" fillId="3" borderId="53" xfId="0" applyFont="1" applyFill="1" applyBorder="1" applyAlignment="1">
      <alignment horizontal="center" vertical="center" shrinkToFit="1"/>
    </xf>
    <xf numFmtId="49" fontId="67" fillId="0" borderId="136" xfId="0" applyNumberFormat="1" applyFont="1" applyBorder="1" applyAlignment="1">
      <alignment horizontal="left" vertical="center" wrapText="1"/>
    </xf>
    <xf numFmtId="49" fontId="67" fillId="0" borderId="32" xfId="0" applyNumberFormat="1" applyFont="1" applyBorder="1" applyAlignment="1">
      <alignment horizontal="left" vertical="center" wrapText="1"/>
    </xf>
    <xf numFmtId="49" fontId="67" fillId="0" borderId="33" xfId="0" applyNumberFormat="1" applyFont="1" applyBorder="1" applyAlignment="1">
      <alignment horizontal="left" vertical="center" wrapText="1"/>
    </xf>
    <xf numFmtId="0" fontId="72" fillId="5" borderId="40" xfId="0" applyFont="1" applyFill="1" applyBorder="1" applyAlignment="1">
      <alignment horizontal="center" vertical="center" wrapText="1"/>
    </xf>
    <xf numFmtId="0" fontId="72" fillId="5" borderId="4" xfId="0" applyFont="1" applyFill="1" applyBorder="1" applyAlignment="1">
      <alignment horizontal="center" vertical="center" wrapText="1"/>
    </xf>
    <xf numFmtId="0" fontId="72" fillId="5" borderId="17"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11" xfId="0" applyFont="1" applyFill="1" applyBorder="1" applyAlignment="1">
      <alignment horizontal="center" vertical="center" wrapText="1"/>
    </xf>
    <xf numFmtId="0" fontId="72" fillId="5" borderId="135" xfId="0" applyFont="1" applyFill="1" applyBorder="1" applyAlignment="1">
      <alignment horizontal="center" vertical="center" wrapText="1"/>
    </xf>
    <xf numFmtId="0" fontId="72" fillId="5" borderId="136" xfId="0" applyFont="1" applyFill="1" applyBorder="1" applyAlignment="1">
      <alignment horizontal="right" vertical="center" wrapText="1"/>
    </xf>
    <xf numFmtId="0" fontId="72" fillId="5" borderId="32" xfId="0" applyFont="1" applyFill="1" applyBorder="1" applyAlignment="1">
      <alignment horizontal="right" vertical="center" wrapText="1"/>
    </xf>
    <xf numFmtId="0" fontId="71" fillId="0" borderId="32" xfId="0" applyFont="1" applyFill="1" applyBorder="1" applyAlignment="1">
      <alignment horizontal="right" vertical="center" wrapText="1"/>
    </xf>
    <xf numFmtId="0" fontId="71" fillId="0" borderId="32" xfId="0" applyFont="1" applyBorder="1" applyAlignment="1">
      <alignment horizontal="right" vertical="center" wrapText="1"/>
    </xf>
    <xf numFmtId="20" fontId="71" fillId="0" borderId="32" xfId="0" applyNumberFormat="1" applyFont="1" applyBorder="1" applyAlignment="1">
      <alignment horizontal="left" vertical="center" shrinkToFit="1"/>
    </xf>
    <xf numFmtId="0" fontId="71" fillId="0" borderId="32" xfId="0" applyNumberFormat="1" applyFont="1" applyBorder="1" applyAlignment="1">
      <alignment horizontal="left" vertical="center" shrinkToFit="1"/>
    </xf>
    <xf numFmtId="0" fontId="71" fillId="0" borderId="4" xfId="0" applyFont="1" applyBorder="1" applyAlignment="1">
      <alignment horizontal="center" vertical="center" shrinkToFit="1"/>
    </xf>
    <xf numFmtId="0" fontId="71" fillId="0" borderId="11" xfId="0" applyFont="1" applyBorder="1" applyAlignment="1">
      <alignment horizontal="center" vertical="center" shrinkToFit="1"/>
    </xf>
    <xf numFmtId="49" fontId="73" fillId="0" borderId="4" xfId="0" applyNumberFormat="1" applyFont="1" applyBorder="1" applyAlignment="1">
      <alignment horizontal="center" vertical="center" shrinkToFit="1"/>
    </xf>
    <xf numFmtId="49" fontId="73" fillId="0" borderId="11" xfId="0" applyNumberFormat="1" applyFont="1" applyBorder="1" applyAlignment="1">
      <alignment horizontal="center" vertical="center" shrinkToFit="1"/>
    </xf>
    <xf numFmtId="0" fontId="73" fillId="0" borderId="4" xfId="0" applyFont="1" applyFill="1" applyBorder="1" applyAlignment="1">
      <alignment horizontal="center" vertical="center" shrinkToFit="1"/>
    </xf>
    <xf numFmtId="0" fontId="73" fillId="0" borderId="11" xfId="0" applyFont="1" applyFill="1" applyBorder="1" applyAlignment="1">
      <alignment horizontal="center" vertical="center" shrinkToFit="1"/>
    </xf>
    <xf numFmtId="0" fontId="72" fillId="0" borderId="4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4" fillId="0" borderId="4" xfId="0" applyFont="1" applyBorder="1" applyAlignment="1">
      <alignment horizontal="center" vertical="center" shrinkToFit="1"/>
    </xf>
    <xf numFmtId="0" fontId="74" fillId="0" borderId="11" xfId="0" applyFont="1" applyBorder="1" applyAlignment="1">
      <alignment horizontal="center" vertical="center" shrinkToFit="1"/>
    </xf>
    <xf numFmtId="0" fontId="72" fillId="0" borderId="0" xfId="0" applyFont="1" applyBorder="1" applyAlignment="1">
      <alignment vertical="center"/>
    </xf>
    <xf numFmtId="0" fontId="71" fillId="5" borderId="0" xfId="0" applyFont="1" applyFill="1" applyBorder="1" applyAlignment="1">
      <alignment horizontal="left" vertical="center" wrapText="1"/>
    </xf>
    <xf numFmtId="0" fontId="71" fillId="5" borderId="22" xfId="0" applyFont="1" applyFill="1" applyBorder="1" applyAlignment="1">
      <alignment horizontal="left" vertical="center" wrapText="1"/>
    </xf>
    <xf numFmtId="0" fontId="71" fillId="5" borderId="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2" fillId="0" borderId="0" xfId="0" applyFont="1" applyBorder="1" applyAlignment="1">
      <alignment horizontal="center" vertical="center"/>
    </xf>
    <xf numFmtId="0" fontId="72" fillId="0" borderId="6" xfId="0" applyFont="1" applyBorder="1" applyAlignment="1">
      <alignment horizontal="center" vertical="center"/>
    </xf>
    <xf numFmtId="0" fontId="67" fillId="5" borderId="26" xfId="0" applyFont="1" applyFill="1" applyBorder="1" applyAlignment="1">
      <alignment horizontal="center" vertical="center" shrinkToFit="1"/>
    </xf>
    <xf numFmtId="0" fontId="67" fillId="5" borderId="4" xfId="0" applyFont="1" applyFill="1" applyBorder="1" applyAlignment="1">
      <alignment horizontal="center" vertical="center" shrinkToFit="1"/>
    </xf>
    <xf numFmtId="0" fontId="67" fillId="5" borderId="13" xfId="0" applyFont="1" applyFill="1" applyBorder="1" applyAlignment="1">
      <alignment horizontal="center" vertical="center" shrinkToFit="1"/>
    </xf>
    <xf numFmtId="0" fontId="67" fillId="5" borderId="25" xfId="0" applyFont="1" applyFill="1" applyBorder="1" applyAlignment="1">
      <alignment horizontal="center" vertical="center" shrinkToFit="1"/>
    </xf>
    <xf numFmtId="0" fontId="67" fillId="5" borderId="11" xfId="0" applyFont="1" applyFill="1" applyBorder="1" applyAlignment="1">
      <alignment horizontal="center" vertical="center" shrinkToFit="1"/>
    </xf>
    <xf numFmtId="0" fontId="67" fillId="5" borderId="12" xfId="0" applyFont="1" applyFill="1" applyBorder="1" applyAlignment="1">
      <alignment horizontal="center" vertical="center" shrinkToFit="1"/>
    </xf>
    <xf numFmtId="0" fontId="72" fillId="0" borderId="0" xfId="0" applyFont="1" applyBorder="1" applyAlignment="1">
      <alignment horizontal="center"/>
    </xf>
    <xf numFmtId="0" fontId="76" fillId="4" borderId="86" xfId="0" applyFont="1" applyFill="1" applyBorder="1" applyAlignment="1">
      <alignment horizontal="center" vertical="center"/>
    </xf>
    <xf numFmtId="0" fontId="76" fillId="4" borderId="87" xfId="0" applyFont="1" applyFill="1" applyBorder="1" applyAlignment="1">
      <alignment horizontal="center" vertical="center"/>
    </xf>
    <xf numFmtId="0" fontId="76" fillId="4" borderId="88" xfId="0" applyFont="1" applyFill="1" applyBorder="1" applyAlignment="1">
      <alignment horizontal="center" vertical="center"/>
    </xf>
    <xf numFmtId="0" fontId="76" fillId="4" borderId="10" xfId="0" applyFont="1" applyFill="1" applyBorder="1" applyAlignment="1">
      <alignment horizontal="center" vertical="center"/>
    </xf>
    <xf numFmtId="0" fontId="76" fillId="4" borderId="11" xfId="0" applyFont="1" applyFill="1" applyBorder="1" applyAlignment="1">
      <alignment horizontal="center" vertical="center"/>
    </xf>
    <xf numFmtId="0" fontId="76" fillId="4" borderId="12" xfId="0" applyFont="1" applyFill="1" applyBorder="1" applyAlignment="1">
      <alignment horizontal="center" vertical="center"/>
    </xf>
    <xf numFmtId="0" fontId="72" fillId="0" borderId="41" xfId="0" applyFont="1" applyBorder="1" applyAlignment="1">
      <alignment horizontal="center" vertical="center"/>
    </xf>
    <xf numFmtId="0" fontId="72" fillId="0" borderId="59" xfId="0" applyFont="1" applyBorder="1" applyAlignment="1">
      <alignment horizontal="center" vertical="center"/>
    </xf>
    <xf numFmtId="0" fontId="72" fillId="0" borderId="0" xfId="0" applyFont="1" applyBorder="1" applyAlignment="1">
      <alignment horizontal="left" vertical="center"/>
    </xf>
    <xf numFmtId="0" fontId="71" fillId="0" borderId="79" xfId="0" applyFont="1" applyBorder="1" applyAlignment="1">
      <alignment horizontal="center" vertical="center"/>
    </xf>
    <xf numFmtId="0" fontId="71" fillId="0" borderId="77" xfId="0" applyFont="1" applyBorder="1" applyAlignment="1">
      <alignment horizontal="center" vertical="center"/>
    </xf>
    <xf numFmtId="0" fontId="71" fillId="0" borderId="119" xfId="0" applyFont="1" applyBorder="1" applyAlignment="1">
      <alignment horizontal="center" vertical="center"/>
    </xf>
    <xf numFmtId="0" fontId="71" fillId="0" borderId="117" xfId="0" applyFont="1" applyBorder="1" applyAlignment="1">
      <alignment horizontal="center" vertical="center"/>
    </xf>
    <xf numFmtId="0" fontId="71" fillId="0" borderId="80" xfId="0" applyFont="1" applyBorder="1" applyAlignment="1">
      <alignment horizontal="center" vertical="center"/>
    </xf>
    <xf numFmtId="0" fontId="71" fillId="0" borderId="120" xfId="0" applyFont="1" applyBorder="1" applyAlignment="1">
      <alignment horizontal="center" vertical="center"/>
    </xf>
    <xf numFmtId="0" fontId="67" fillId="0" borderId="81" xfId="0" applyFont="1" applyBorder="1" applyAlignment="1">
      <alignment horizontal="center" vertical="center"/>
    </xf>
    <xf numFmtId="0" fontId="67" fillId="0" borderId="77" xfId="0" applyFont="1" applyBorder="1" applyAlignment="1">
      <alignment horizontal="center" vertical="center"/>
    </xf>
    <xf numFmtId="0" fontId="67" fillId="0" borderId="123" xfId="0" applyFont="1" applyBorder="1" applyAlignment="1">
      <alignment horizontal="center" vertical="center"/>
    </xf>
    <xf numFmtId="0" fontId="67" fillId="0" borderId="121" xfId="0" applyFont="1" applyBorder="1" applyAlignment="1">
      <alignment horizontal="center" vertical="center"/>
    </xf>
    <xf numFmtId="0" fontId="67" fillId="0" borderId="117" xfId="0" applyFont="1" applyBorder="1" applyAlignment="1">
      <alignment horizontal="center" vertical="center"/>
    </xf>
    <xf numFmtId="0" fontId="71" fillId="0" borderId="4" xfId="0" applyFont="1" applyBorder="1" applyAlignment="1">
      <alignment horizontal="center" vertical="center"/>
    </xf>
    <xf numFmtId="0" fontId="71" fillId="0" borderId="27" xfId="0" applyFont="1" applyBorder="1" applyAlignment="1">
      <alignment horizontal="center" vertical="center"/>
    </xf>
    <xf numFmtId="0" fontId="71" fillId="0" borderId="83" xfId="0" applyFont="1" applyBorder="1" applyAlignment="1">
      <alignment horizontal="center" vertical="center"/>
    </xf>
    <xf numFmtId="0" fontId="71" fillId="0" borderId="84" xfId="0" applyFont="1" applyBorder="1" applyAlignment="1">
      <alignment horizontal="center" vertical="center"/>
    </xf>
    <xf numFmtId="0" fontId="72" fillId="0" borderId="40" xfId="0" applyFont="1" applyBorder="1" applyAlignment="1">
      <alignment horizontal="right" vertical="center" wrapText="1"/>
    </xf>
    <xf numFmtId="0" fontId="72" fillId="0" borderId="4" xfId="0" applyFont="1" applyBorder="1" applyAlignment="1">
      <alignment horizontal="right" vertical="center" wrapText="1"/>
    </xf>
    <xf numFmtId="0" fontId="72" fillId="0" borderId="10" xfId="0" applyFont="1" applyBorder="1" applyAlignment="1">
      <alignment horizontal="right" vertical="center" wrapText="1"/>
    </xf>
    <xf numFmtId="0" fontId="72" fillId="0" borderId="11" xfId="0" applyFont="1" applyBorder="1" applyAlignment="1">
      <alignment horizontal="right" vertical="center" wrapText="1"/>
    </xf>
    <xf numFmtId="0" fontId="74" fillId="0" borderId="4" xfId="0" applyFont="1" applyBorder="1" applyAlignment="1">
      <alignment horizontal="left" vertical="center" wrapText="1"/>
    </xf>
    <xf numFmtId="0" fontId="74" fillId="0" borderId="27" xfId="0" applyFont="1" applyBorder="1" applyAlignment="1">
      <alignment horizontal="left" vertical="center" wrapText="1"/>
    </xf>
    <xf numFmtId="0" fontId="74" fillId="0" borderId="11" xfId="0" applyFont="1" applyBorder="1" applyAlignment="1">
      <alignment horizontal="left" vertical="center" wrapText="1"/>
    </xf>
    <xf numFmtId="0" fontId="74" fillId="0" borderId="28" xfId="0" applyFont="1" applyBorder="1" applyAlignment="1">
      <alignment horizontal="left" vertical="center" wrapText="1"/>
    </xf>
    <xf numFmtId="0" fontId="72" fillId="0" borderId="29" xfId="0" applyFont="1" applyBorder="1" applyAlignment="1">
      <alignment horizontal="right" vertical="center" wrapText="1"/>
    </xf>
    <xf numFmtId="0" fontId="72" fillId="0" borderId="31" xfId="0" applyFont="1" applyBorder="1" applyAlignment="1">
      <alignment horizontal="right" vertical="center" wrapText="1"/>
    </xf>
    <xf numFmtId="0" fontId="71" fillId="0" borderId="53" xfId="0" applyFont="1" applyFill="1" applyBorder="1" applyAlignment="1">
      <alignment horizontal="center" vertical="center"/>
    </xf>
    <xf numFmtId="0" fontId="71" fillId="0" borderId="32" xfId="0" applyFont="1" applyFill="1" applyBorder="1" applyAlignment="1">
      <alignment horizontal="center" vertical="center"/>
    </xf>
    <xf numFmtId="0" fontId="71" fillId="0" borderId="52" xfId="0" applyFont="1" applyFill="1" applyBorder="1" applyAlignment="1">
      <alignment horizontal="center" vertical="center"/>
    </xf>
    <xf numFmtId="0" fontId="72" fillId="0" borderId="53" xfId="0" applyFont="1" applyFill="1" applyBorder="1" applyAlignment="1">
      <alignment horizontal="center" vertical="center"/>
    </xf>
    <xf numFmtId="0" fontId="72" fillId="0" borderId="32" xfId="0" applyFont="1" applyFill="1" applyBorder="1" applyAlignment="1">
      <alignment horizontal="center" vertical="center"/>
    </xf>
    <xf numFmtId="0" fontId="72" fillId="0" borderId="52" xfId="0" applyFont="1" applyFill="1" applyBorder="1" applyAlignment="1">
      <alignment horizontal="center" vertical="center"/>
    </xf>
    <xf numFmtId="0" fontId="82" fillId="0" borderId="29" xfId="0" applyFont="1" applyBorder="1" applyAlignment="1">
      <alignment horizontal="center" vertical="center"/>
    </xf>
    <xf numFmtId="0" fontId="82" fillId="0" borderId="4" xfId="0" applyFont="1" applyBorder="1" applyAlignment="1">
      <alignment horizontal="center" vertical="center"/>
    </xf>
    <xf numFmtId="0" fontId="82" fillId="0" borderId="27" xfId="0" applyFont="1" applyBorder="1" applyAlignment="1">
      <alignment horizontal="center" vertical="center"/>
    </xf>
    <xf numFmtId="0" fontId="82" fillId="0" borderId="31" xfId="0" applyFont="1" applyBorder="1" applyAlignment="1">
      <alignment horizontal="center" vertical="center"/>
    </xf>
    <xf numFmtId="0" fontId="82" fillId="0" borderId="11" xfId="0" applyFont="1" applyBorder="1" applyAlignment="1">
      <alignment horizontal="center" vertical="center"/>
    </xf>
    <xf numFmtId="0" fontId="82" fillId="0" borderId="28" xfId="0" applyFont="1" applyBorder="1" applyAlignment="1">
      <alignment horizontal="center" vertical="center"/>
    </xf>
    <xf numFmtId="0" fontId="72" fillId="0" borderId="125" xfId="0" applyFont="1" applyBorder="1" applyAlignment="1">
      <alignment horizontal="center" vertical="center"/>
    </xf>
    <xf numFmtId="0" fontId="72" fillId="0" borderId="4" xfId="0" applyFont="1" applyBorder="1" applyAlignment="1">
      <alignment horizontal="center" vertical="center"/>
    </xf>
    <xf numFmtId="0" fontId="72" fillId="0" borderId="186" xfId="0" applyFont="1" applyBorder="1" applyAlignment="1">
      <alignment horizontal="center" vertical="center"/>
    </xf>
    <xf numFmtId="0" fontId="72" fillId="0" borderId="11" xfId="0" applyFont="1" applyBorder="1" applyAlignment="1">
      <alignment horizontal="center" vertical="center"/>
    </xf>
    <xf numFmtId="0" fontId="84" fillId="0" borderId="29"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134" xfId="0" applyFont="1" applyBorder="1" applyAlignment="1">
      <alignment horizontal="center" vertical="center" wrapText="1"/>
    </xf>
    <xf numFmtId="0" fontId="84" fillId="0" borderId="31" xfId="0" applyFont="1" applyBorder="1" applyAlignment="1">
      <alignment horizontal="center" vertical="center" wrapText="1"/>
    </xf>
    <xf numFmtId="0" fontId="84" fillId="0" borderId="11" xfId="0" applyFont="1" applyBorder="1" applyAlignment="1">
      <alignment horizontal="center" vertical="center" wrapText="1"/>
    </xf>
    <xf numFmtId="0" fontId="84" fillId="0" borderId="228" xfId="0" applyFont="1" applyBorder="1" applyAlignment="1">
      <alignment horizontal="center" vertical="center" wrapText="1"/>
    </xf>
    <xf numFmtId="0" fontId="71" fillId="0" borderId="76" xfId="0" applyFont="1" applyBorder="1" applyAlignment="1">
      <alignment horizontal="center" vertical="center"/>
    </xf>
    <xf numFmtId="0" fontId="71" fillId="0" borderId="78" xfId="0" applyFont="1" applyBorder="1" applyAlignment="1">
      <alignment horizontal="center" vertical="center"/>
    </xf>
    <xf numFmtId="0" fontId="71" fillId="0" borderId="116" xfId="0" applyFont="1" applyBorder="1" applyAlignment="1">
      <alignment horizontal="center" vertical="center"/>
    </xf>
    <xf numFmtId="0" fontId="71" fillId="0" borderId="118" xfId="0" applyFont="1" applyBorder="1" applyAlignment="1">
      <alignment horizontal="center" vertical="center"/>
    </xf>
    <xf numFmtId="0" fontId="72" fillId="0" borderId="4" xfId="0" applyFont="1" applyBorder="1" applyAlignment="1">
      <alignment horizontal="left" vertical="center"/>
    </xf>
    <xf numFmtId="0" fontId="72" fillId="0" borderId="11" xfId="0" applyFont="1" applyBorder="1" applyAlignment="1">
      <alignment horizontal="left" vertical="center"/>
    </xf>
    <xf numFmtId="0" fontId="67" fillId="0" borderId="82" xfId="0" applyFont="1" applyBorder="1" applyAlignment="1">
      <alignment horizontal="center" vertical="center"/>
    </xf>
    <xf numFmtId="0" fontId="67" fillId="0" borderId="122" xfId="0" applyFont="1" applyBorder="1" applyAlignment="1">
      <alignment horizontal="center" vertical="center"/>
    </xf>
    <xf numFmtId="0" fontId="71" fillId="0" borderId="29" xfId="0" applyFont="1" applyBorder="1" applyAlignment="1">
      <alignment horizontal="center" vertical="center"/>
    </xf>
    <xf numFmtId="0" fontId="71" fillId="0" borderId="85" xfId="0" applyFont="1" applyBorder="1" applyAlignment="1">
      <alignment horizontal="center" vertical="center"/>
    </xf>
    <xf numFmtId="0" fontId="71" fillId="0" borderId="29" xfId="0" applyFont="1" applyBorder="1" applyAlignment="1">
      <alignment horizontal="center" vertical="center" wrapText="1" shrinkToFit="1"/>
    </xf>
    <xf numFmtId="0" fontId="71" fillId="0" borderId="4" xfId="0" applyFont="1" applyBorder="1" applyAlignment="1">
      <alignment horizontal="center" vertical="center" wrapText="1" shrinkToFit="1"/>
    </xf>
    <xf numFmtId="0" fontId="71" fillId="0" borderId="31" xfId="0" applyFont="1" applyBorder="1" applyAlignment="1">
      <alignment horizontal="center" vertical="center" wrapText="1" shrinkToFit="1"/>
    </xf>
    <xf numFmtId="0" fontId="71" fillId="0" borderId="11" xfId="0" applyFont="1" applyBorder="1" applyAlignment="1">
      <alignment horizontal="center" vertical="center" wrapText="1" shrinkToFit="1"/>
    </xf>
    <xf numFmtId="0" fontId="75" fillId="0" borderId="4" xfId="0" applyFont="1" applyBorder="1" applyAlignment="1">
      <alignment horizontal="center" vertical="center"/>
    </xf>
    <xf numFmtId="0" fontId="75" fillId="0" borderId="13" xfId="0" applyFont="1" applyBorder="1" applyAlignment="1">
      <alignment horizontal="center" vertical="center"/>
    </xf>
    <xf numFmtId="0" fontId="75" fillId="0" borderId="11" xfId="0" applyFont="1" applyBorder="1" applyAlignment="1">
      <alignment horizontal="center" vertical="center"/>
    </xf>
    <xf numFmtId="0" fontId="75" fillId="0" borderId="12" xfId="0" applyFont="1" applyBorder="1" applyAlignment="1">
      <alignment horizontal="center" vertical="center"/>
    </xf>
    <xf numFmtId="0" fontId="72" fillId="0" borderId="0" xfId="0" applyFont="1" applyBorder="1" applyAlignment="1"/>
    <xf numFmtId="0" fontId="72" fillId="3" borderId="31" xfId="0" applyFont="1" applyFill="1" applyBorder="1" applyAlignment="1">
      <alignment horizontal="center" vertical="center" wrapText="1"/>
    </xf>
    <xf numFmtId="0" fontId="72" fillId="3" borderId="11" xfId="0" applyFont="1" applyFill="1" applyBorder="1" applyAlignment="1">
      <alignment horizontal="center" vertical="center" wrapText="1"/>
    </xf>
    <xf numFmtId="0" fontId="73" fillId="0" borderId="74" xfId="0" applyFont="1" applyBorder="1" applyAlignment="1">
      <alignment horizontal="center" vertical="center"/>
    </xf>
    <xf numFmtId="0" fontId="73" fillId="0" borderId="64" xfId="0" applyFont="1" applyBorder="1" applyAlignment="1">
      <alignment horizontal="center" vertical="center"/>
    </xf>
    <xf numFmtId="49" fontId="71" fillId="0" borderId="136" xfId="0" applyNumberFormat="1" applyFont="1" applyBorder="1" applyAlignment="1">
      <alignment horizontal="left" vertical="center" shrinkToFit="1"/>
    </xf>
    <xf numFmtId="49" fontId="71" fillId="0" borderId="32" xfId="0" applyNumberFormat="1" applyFont="1" applyBorder="1" applyAlignment="1">
      <alignment horizontal="left" vertical="center" shrinkToFit="1"/>
    </xf>
    <xf numFmtId="49" fontId="71" fillId="0" borderId="33" xfId="0" applyNumberFormat="1" applyFont="1" applyBorder="1" applyAlignment="1">
      <alignment horizontal="left" vertical="center" shrinkToFit="1"/>
    </xf>
    <xf numFmtId="0" fontId="71" fillId="0" borderId="4" xfId="0" applyFont="1" applyBorder="1" applyAlignment="1">
      <alignment horizontal="left" vertical="center" shrinkToFit="1"/>
    </xf>
    <xf numFmtId="0" fontId="71" fillId="0" borderId="7" xfId="0" applyFont="1" applyBorder="1" applyAlignment="1">
      <alignment horizontal="left" vertical="center" shrinkToFit="1"/>
    </xf>
    <xf numFmtId="0" fontId="71" fillId="0" borderId="11" xfId="0" applyFont="1" applyBorder="1" applyAlignment="1">
      <alignment horizontal="left" vertical="center" shrinkToFit="1"/>
    </xf>
    <xf numFmtId="0" fontId="71" fillId="0" borderId="14" xfId="0" applyFont="1" applyBorder="1" applyAlignment="1">
      <alignment horizontal="left" vertical="center" shrinkToFit="1"/>
    </xf>
    <xf numFmtId="49" fontId="73" fillId="0" borderId="0" xfId="0" applyNumberFormat="1" applyFont="1" applyBorder="1" applyAlignment="1">
      <alignment horizontal="center" vertical="center"/>
    </xf>
    <xf numFmtId="49" fontId="73" fillId="0" borderId="11" xfId="0" applyNumberFormat="1" applyFont="1" applyBorder="1" applyAlignment="1">
      <alignment horizontal="center" vertical="center"/>
    </xf>
    <xf numFmtId="0" fontId="72" fillId="0" borderId="0" xfId="0" applyFont="1" applyBorder="1" applyAlignment="1">
      <alignment horizontal="left"/>
    </xf>
    <xf numFmtId="0" fontId="73" fillId="0" borderId="29" xfId="0" applyFont="1" applyBorder="1" applyAlignment="1">
      <alignment horizontal="center" vertical="center"/>
    </xf>
    <xf numFmtId="0" fontId="73" fillId="0" borderId="27" xfId="0" applyFont="1" applyBorder="1" applyAlignment="1">
      <alignment horizontal="center" vertical="center"/>
    </xf>
    <xf numFmtId="0" fontId="73" fillId="0" borderId="31" xfId="0" applyFont="1" applyBorder="1" applyAlignment="1">
      <alignment horizontal="center" vertical="center"/>
    </xf>
    <xf numFmtId="0" fontId="73" fillId="0" borderId="28" xfId="0" applyFont="1" applyBorder="1" applyAlignment="1">
      <alignment horizontal="center" vertical="center"/>
    </xf>
    <xf numFmtId="0" fontId="72" fillId="0" borderId="15"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22" xfId="0" applyFont="1" applyFill="1" applyBorder="1" applyAlignment="1">
      <alignment horizontal="center" vertical="center"/>
    </xf>
    <xf numFmtId="0" fontId="73" fillId="0" borderId="7" xfId="0" applyFont="1" applyBorder="1" applyAlignment="1">
      <alignment horizontal="center" vertical="center"/>
    </xf>
    <xf numFmtId="0" fontId="73" fillId="0" borderId="14" xfId="0" applyFont="1" applyBorder="1" applyAlignment="1">
      <alignment horizontal="center" vertical="center"/>
    </xf>
    <xf numFmtId="0" fontId="72" fillId="0" borderId="6" xfId="0" applyFont="1" applyBorder="1" applyAlignment="1">
      <alignment horizontal="center"/>
    </xf>
    <xf numFmtId="0" fontId="76" fillId="0" borderId="68" xfId="0" applyFont="1" applyBorder="1" applyAlignment="1">
      <alignment horizontal="center" vertical="center"/>
    </xf>
    <xf numFmtId="0" fontId="76" fillId="0" borderId="69" xfId="0" applyFont="1" applyBorder="1" applyAlignment="1">
      <alignment horizontal="center" vertical="center"/>
    </xf>
    <xf numFmtId="0" fontId="73" fillId="0" borderId="65" xfId="0" applyFont="1" applyBorder="1" applyAlignment="1">
      <alignment horizontal="center" vertical="center"/>
    </xf>
    <xf numFmtId="0" fontId="76" fillId="0" borderId="61" xfId="0" applyFont="1" applyBorder="1" applyAlignment="1">
      <alignment horizontal="center" vertical="center"/>
    </xf>
    <xf numFmtId="0" fontId="76" fillId="0" borderId="66" xfId="0" applyFont="1" applyBorder="1" applyAlignment="1">
      <alignment horizontal="center" vertical="center"/>
    </xf>
    <xf numFmtId="0" fontId="76" fillId="0" borderId="63" xfId="0" applyFont="1" applyBorder="1" applyAlignment="1">
      <alignment horizontal="center" vertical="center"/>
    </xf>
    <xf numFmtId="0" fontId="76" fillId="0" borderId="67" xfId="0" applyFont="1" applyBorder="1" applyAlignment="1">
      <alignment horizontal="center" vertical="center"/>
    </xf>
    <xf numFmtId="0" fontId="71" fillId="0" borderId="20" xfId="0" applyFont="1" applyBorder="1" applyAlignment="1">
      <alignment horizontal="center" vertical="center"/>
    </xf>
    <xf numFmtId="0" fontId="71" fillId="0" borderId="8" xfId="0" applyFont="1" applyBorder="1" applyAlignment="1">
      <alignment horizontal="center" vertical="center"/>
    </xf>
    <xf numFmtId="0" fontId="71" fillId="0" borderId="15" xfId="0" applyFont="1" applyBorder="1" applyAlignment="1">
      <alignment horizontal="center" vertical="center"/>
    </xf>
    <xf numFmtId="0" fontId="71" fillId="0" borderId="0" xfId="0" applyFont="1" applyBorder="1" applyAlignment="1">
      <alignment horizontal="center" vertical="center"/>
    </xf>
    <xf numFmtId="0" fontId="71" fillId="0" borderId="23" xfId="0" applyFont="1" applyBorder="1" applyAlignment="1">
      <alignment horizontal="center" vertical="center"/>
    </xf>
    <xf numFmtId="0" fontId="71" fillId="0" borderId="1" xfId="0" applyFont="1" applyBorder="1" applyAlignment="1">
      <alignment horizontal="center" vertical="center"/>
    </xf>
    <xf numFmtId="0" fontId="72" fillId="5" borderId="101" xfId="0" applyFont="1" applyFill="1" applyBorder="1" applyAlignment="1">
      <alignment horizontal="left" vertical="center" wrapText="1"/>
    </xf>
    <xf numFmtId="0" fontId="72" fillId="5" borderId="102" xfId="0" applyFont="1" applyFill="1" applyBorder="1" applyAlignment="1">
      <alignment horizontal="left" vertical="center" wrapText="1"/>
    </xf>
    <xf numFmtId="0" fontId="72" fillId="5" borderId="103" xfId="0" applyFont="1" applyFill="1" applyBorder="1" applyAlignment="1">
      <alignment horizontal="left" vertical="center" wrapText="1"/>
    </xf>
    <xf numFmtId="0" fontId="71" fillId="0" borderId="8" xfId="0" applyFont="1" applyBorder="1" applyAlignment="1">
      <alignment horizontal="left" vertical="center"/>
    </xf>
    <xf numFmtId="0" fontId="71" fillId="0" borderId="21" xfId="0" applyFont="1" applyBorder="1" applyAlignment="1">
      <alignment horizontal="left" vertical="center"/>
    </xf>
    <xf numFmtId="0" fontId="71" fillId="0" borderId="1" xfId="0" applyFont="1" applyBorder="1" applyAlignment="1">
      <alignment horizontal="left" vertical="center"/>
    </xf>
    <xf numFmtId="0" fontId="80" fillId="11" borderId="86" xfId="0" applyFont="1" applyFill="1" applyBorder="1" applyAlignment="1">
      <alignment horizontal="center" vertical="center"/>
    </xf>
    <xf numFmtId="0" fontId="80" fillId="11" borderId="87" xfId="0" applyFont="1" applyFill="1" applyBorder="1" applyAlignment="1">
      <alignment horizontal="center" vertical="center"/>
    </xf>
    <xf numFmtId="0" fontId="80" fillId="11" borderId="88" xfId="0" applyFont="1" applyFill="1" applyBorder="1" applyAlignment="1">
      <alignment horizontal="center" vertical="center"/>
    </xf>
    <xf numFmtId="0" fontId="72" fillId="0" borderId="240" xfId="0" applyFont="1" applyFill="1" applyBorder="1" applyAlignment="1">
      <alignment horizontal="left" vertical="center"/>
    </xf>
    <xf numFmtId="0" fontId="72" fillId="0" borderId="83" xfId="0" applyFont="1" applyFill="1" applyBorder="1" applyAlignment="1">
      <alignment horizontal="left" vertical="center"/>
    </xf>
    <xf numFmtId="0" fontId="72" fillId="0" borderId="273" xfId="0" applyFont="1" applyFill="1" applyBorder="1" applyAlignment="1">
      <alignment horizontal="left" vertical="center"/>
    </xf>
    <xf numFmtId="0" fontId="74" fillId="5" borderId="60" xfId="0" applyFont="1" applyFill="1" applyBorder="1" applyAlignment="1">
      <alignment horizontal="center" vertical="center"/>
    </xf>
    <xf numFmtId="0" fontId="74" fillId="5" borderId="61" xfId="0" applyFont="1" applyFill="1" applyBorder="1" applyAlignment="1">
      <alignment horizontal="center" vertical="center"/>
    </xf>
    <xf numFmtId="0" fontId="74" fillId="5" borderId="62" xfId="0" applyFont="1" applyFill="1" applyBorder="1" applyAlignment="1">
      <alignment horizontal="center" vertical="center"/>
    </xf>
    <xf numFmtId="0" fontId="74" fillId="5" borderId="63" xfId="0" applyFont="1" applyFill="1" applyBorder="1" applyAlignment="1">
      <alignment horizontal="center" vertical="center"/>
    </xf>
    <xf numFmtId="0" fontId="67" fillId="5" borderId="26" xfId="0" applyFont="1" applyFill="1" applyBorder="1" applyAlignment="1">
      <alignment horizontal="center" vertical="center" wrapText="1"/>
    </xf>
    <xf numFmtId="0" fontId="67" fillId="5" borderId="4"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67" fillId="5" borderId="25" xfId="0" applyFont="1" applyFill="1" applyBorder="1" applyAlignment="1">
      <alignment horizontal="center" vertical="center" wrapText="1"/>
    </xf>
    <xf numFmtId="0" fontId="67" fillId="5" borderId="11" xfId="0" applyFont="1" applyFill="1" applyBorder="1" applyAlignment="1">
      <alignment horizontal="center" vertical="center" wrapText="1"/>
    </xf>
    <xf numFmtId="0" fontId="67" fillId="5" borderId="12" xfId="0" applyFont="1" applyFill="1" applyBorder="1" applyAlignment="1">
      <alignment horizontal="center" vertical="center" wrapText="1"/>
    </xf>
    <xf numFmtId="0" fontId="72" fillId="5" borderId="26" xfId="0" applyFont="1" applyFill="1" applyBorder="1" applyAlignment="1">
      <alignment horizontal="center" vertical="center" textRotation="255" shrinkToFit="1"/>
    </xf>
    <xf numFmtId="0" fontId="72" fillId="5" borderId="27" xfId="0" applyFont="1" applyFill="1" applyBorder="1" applyAlignment="1">
      <alignment horizontal="center" vertical="center" textRotation="255" shrinkToFit="1"/>
    </xf>
    <xf numFmtId="0" fontId="72" fillId="5" borderId="15" xfId="0" applyFont="1" applyFill="1" applyBorder="1" applyAlignment="1">
      <alignment horizontal="center" vertical="center" textRotation="255" shrinkToFit="1"/>
    </xf>
    <xf numFmtId="0" fontId="72" fillId="5" borderId="41" xfId="0" applyFont="1" applyFill="1" applyBorder="1" applyAlignment="1">
      <alignment horizontal="center" vertical="center" textRotation="255" shrinkToFit="1"/>
    </xf>
    <xf numFmtId="0" fontId="72" fillId="5" borderId="23" xfId="0" applyFont="1" applyFill="1" applyBorder="1" applyAlignment="1">
      <alignment horizontal="center" vertical="center" textRotation="255" shrinkToFit="1"/>
    </xf>
    <xf numFmtId="0" fontId="72" fillId="5" borderId="59" xfId="0" applyFont="1" applyFill="1" applyBorder="1" applyAlignment="1">
      <alignment horizontal="center" vertical="center" textRotation="255" shrinkToFit="1"/>
    </xf>
    <xf numFmtId="0" fontId="73" fillId="0" borderId="52" xfId="0" applyFont="1" applyBorder="1" applyAlignment="1">
      <alignment horizontal="center" vertical="center"/>
    </xf>
    <xf numFmtId="0" fontId="67" fillId="5" borderId="49" xfId="0" applyFont="1" applyFill="1" applyBorder="1" applyAlignment="1">
      <alignment horizontal="center" vertical="center"/>
    </xf>
    <xf numFmtId="0" fontId="67" fillId="5" borderId="141" xfId="0" applyFont="1" applyFill="1" applyBorder="1" applyAlignment="1">
      <alignment horizontal="center" vertical="center"/>
    </xf>
    <xf numFmtId="0" fontId="67" fillId="5" borderId="64" xfId="0" applyFont="1" applyFill="1" applyBorder="1" applyAlignment="1">
      <alignment horizontal="center" vertical="center"/>
    </xf>
    <xf numFmtId="0" fontId="67" fillId="5" borderId="142" xfId="0" applyFont="1" applyFill="1" applyBorder="1" applyAlignment="1">
      <alignment horizontal="center" vertical="center"/>
    </xf>
    <xf numFmtId="0" fontId="73" fillId="0" borderId="133" xfId="0" applyFont="1" applyBorder="1" applyAlignment="1">
      <alignment horizontal="center" vertical="center"/>
    </xf>
    <xf numFmtId="0" fontId="73" fillId="0" borderId="26" xfId="0" applyFont="1" applyBorder="1" applyAlignment="1">
      <alignment horizontal="center" vertical="center"/>
    </xf>
    <xf numFmtId="0" fontId="73" fillId="0" borderId="25" xfId="0" applyFont="1" applyBorder="1" applyAlignment="1">
      <alignment horizontal="center" vertical="center"/>
    </xf>
    <xf numFmtId="0" fontId="75" fillId="5" borderId="57" xfId="0" applyFont="1" applyFill="1" applyBorder="1" applyAlignment="1">
      <alignment horizontal="center" vertical="center" textRotation="255"/>
    </xf>
    <xf numFmtId="0" fontId="75" fillId="5" borderId="49" xfId="0" applyFont="1" applyFill="1" applyBorder="1" applyAlignment="1">
      <alignment horizontal="center" vertical="center" textRotation="255"/>
    </xf>
    <xf numFmtId="0" fontId="67" fillId="5" borderId="49" xfId="0" applyFont="1" applyFill="1" applyBorder="1" applyAlignment="1">
      <alignment horizontal="left" vertical="center" wrapText="1"/>
    </xf>
    <xf numFmtId="0" fontId="67" fillId="5" borderId="141" xfId="0" applyFont="1" applyFill="1" applyBorder="1" applyAlignment="1">
      <alignment horizontal="left" vertical="center" wrapText="1"/>
    </xf>
    <xf numFmtId="0" fontId="67" fillId="5" borderId="26" xfId="0" applyFont="1" applyFill="1" applyBorder="1" applyAlignment="1">
      <alignment horizontal="center" vertical="center"/>
    </xf>
    <xf numFmtId="0" fontId="67" fillId="5" borderId="4" xfId="0" applyFont="1" applyFill="1" applyBorder="1" applyAlignment="1">
      <alignment horizontal="center" vertical="center"/>
    </xf>
    <xf numFmtId="0" fontId="67" fillId="5" borderId="13" xfId="0" applyFont="1" applyFill="1" applyBorder="1" applyAlignment="1">
      <alignment horizontal="center" vertical="center"/>
    </xf>
    <xf numFmtId="0" fontId="67" fillId="5" borderId="25" xfId="0" applyFont="1" applyFill="1" applyBorder="1" applyAlignment="1">
      <alignment horizontal="center" vertical="center"/>
    </xf>
    <xf numFmtId="0" fontId="67" fillId="5" borderId="11" xfId="0" applyFont="1" applyFill="1" applyBorder="1" applyAlignment="1">
      <alignment horizontal="center" vertical="center"/>
    </xf>
    <xf numFmtId="0" fontId="67" fillId="5" borderId="12" xfId="0" applyFont="1" applyFill="1" applyBorder="1" applyAlignment="1">
      <alignment horizontal="center" vertical="center"/>
    </xf>
    <xf numFmtId="0" fontId="67" fillId="5" borderId="49" xfId="0" applyFont="1" applyFill="1" applyBorder="1" applyAlignment="1">
      <alignment horizontal="left" vertical="center" shrinkToFit="1"/>
    </xf>
    <xf numFmtId="0" fontId="67" fillId="5" borderId="141" xfId="0" applyFont="1" applyFill="1" applyBorder="1" applyAlignment="1">
      <alignment horizontal="left" vertical="center" shrinkToFit="1"/>
    </xf>
    <xf numFmtId="0" fontId="72" fillId="5" borderId="26" xfId="0" applyFont="1" applyFill="1" applyBorder="1" applyAlignment="1">
      <alignment horizontal="center" vertical="center" wrapText="1"/>
    </xf>
    <xf numFmtId="0" fontId="72" fillId="5" borderId="13" xfId="0" applyFont="1" applyFill="1" applyBorder="1" applyAlignment="1">
      <alignment horizontal="center" vertical="center" wrapText="1"/>
    </xf>
    <xf numFmtId="0" fontId="72" fillId="5" borderId="15" xfId="0" applyFont="1" applyFill="1" applyBorder="1" applyAlignment="1">
      <alignment horizontal="center" vertical="center" wrapText="1"/>
    </xf>
    <xf numFmtId="0" fontId="72" fillId="5" borderId="0" xfId="0" applyFont="1" applyFill="1" applyBorder="1" applyAlignment="1">
      <alignment horizontal="center" vertical="center" wrapText="1"/>
    </xf>
    <xf numFmtId="0" fontId="72" fillId="5" borderId="6" xfId="0" applyFont="1" applyFill="1" applyBorder="1" applyAlignment="1">
      <alignment horizontal="center" vertical="center" wrapText="1"/>
    </xf>
    <xf numFmtId="0" fontId="72" fillId="5" borderId="23" xfId="0" applyFont="1" applyFill="1" applyBorder="1" applyAlignment="1">
      <alignment horizontal="center" vertical="center" wrapText="1"/>
    </xf>
    <xf numFmtId="0" fontId="72" fillId="5" borderId="1" xfId="0" applyFont="1" applyFill="1" applyBorder="1" applyAlignment="1">
      <alignment horizontal="center" vertical="center" wrapText="1"/>
    </xf>
    <xf numFmtId="0" fontId="72" fillId="5" borderId="89" xfId="0" applyFont="1" applyFill="1" applyBorder="1" applyAlignment="1">
      <alignment horizontal="center" vertical="center" wrapText="1"/>
    </xf>
    <xf numFmtId="0" fontId="73" fillId="5" borderId="26" xfId="0" applyFont="1" applyFill="1" applyBorder="1" applyAlignment="1">
      <alignment horizontal="center" vertical="center"/>
    </xf>
    <xf numFmtId="0" fontId="73" fillId="5" borderId="4" xfId="0" applyFont="1" applyFill="1" applyBorder="1" applyAlignment="1">
      <alignment horizontal="center" vertical="center"/>
    </xf>
    <xf numFmtId="0" fontId="73" fillId="5" borderId="13" xfId="0" applyFont="1" applyFill="1" applyBorder="1" applyAlignment="1">
      <alignment horizontal="center" vertical="center"/>
    </xf>
    <xf numFmtId="0" fontId="73" fillId="5" borderId="15" xfId="0" applyFont="1" applyFill="1" applyBorder="1" applyAlignment="1">
      <alignment horizontal="center" vertical="center"/>
    </xf>
    <xf numFmtId="0" fontId="73" fillId="5" borderId="0" xfId="0" applyFont="1" applyFill="1" applyBorder="1" applyAlignment="1">
      <alignment horizontal="center" vertical="center"/>
    </xf>
    <xf numFmtId="0" fontId="73" fillId="5" borderId="6" xfId="0" applyFont="1" applyFill="1" applyBorder="1" applyAlignment="1">
      <alignment horizontal="center" vertical="center"/>
    </xf>
    <xf numFmtId="0" fontId="73" fillId="5" borderId="25" xfId="0" applyFont="1" applyFill="1" applyBorder="1" applyAlignment="1">
      <alignment horizontal="center" vertical="center"/>
    </xf>
    <xf numFmtId="0" fontId="73" fillId="5" borderId="11" xfId="0" applyFont="1" applyFill="1" applyBorder="1" applyAlignment="1">
      <alignment horizontal="center" vertical="center"/>
    </xf>
    <xf numFmtId="0" fontId="73" fillId="5" borderId="12" xfId="0" applyFont="1" applyFill="1" applyBorder="1" applyAlignment="1">
      <alignment horizontal="center" vertical="center"/>
    </xf>
    <xf numFmtId="0" fontId="71" fillId="0" borderId="4" xfId="0" applyFont="1" applyBorder="1" applyAlignment="1">
      <alignment horizontal="left" vertical="center"/>
    </xf>
    <xf numFmtId="0" fontId="71" fillId="0" borderId="128" xfId="0" applyFont="1" applyBorder="1" applyAlignment="1">
      <alignment horizontal="left" vertical="center"/>
    </xf>
    <xf numFmtId="0" fontId="73" fillId="0" borderId="29" xfId="0" applyNumberFormat="1" applyFont="1" applyBorder="1" applyAlignment="1">
      <alignment horizontal="center" vertical="center"/>
    </xf>
    <xf numFmtId="0" fontId="73" fillId="0" borderId="4" xfId="0" applyNumberFormat="1" applyFont="1" applyBorder="1" applyAlignment="1">
      <alignment horizontal="center" vertical="center"/>
    </xf>
    <xf numFmtId="0" fontId="73" fillId="0" borderId="7" xfId="0" applyNumberFormat="1" applyFont="1" applyBorder="1" applyAlignment="1">
      <alignment horizontal="center" vertical="center"/>
    </xf>
    <xf numFmtId="0" fontId="73" fillId="0" borderId="31" xfId="0" applyNumberFormat="1" applyFont="1" applyBorder="1" applyAlignment="1">
      <alignment horizontal="center" vertical="center"/>
    </xf>
    <xf numFmtId="0" fontId="73" fillId="0" borderId="11" xfId="0" applyNumberFormat="1" applyFont="1" applyBorder="1" applyAlignment="1">
      <alignment horizontal="center" vertical="center"/>
    </xf>
    <xf numFmtId="0" fontId="73" fillId="0" borderId="14" xfId="0" applyNumberFormat="1" applyFont="1" applyBorder="1" applyAlignment="1">
      <alignment horizontal="center" vertical="center"/>
    </xf>
    <xf numFmtId="0" fontId="67" fillId="5" borderId="20"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67" fillId="5" borderId="21" xfId="0" applyFont="1" applyFill="1" applyBorder="1" applyAlignment="1">
      <alignment horizontal="center" vertical="center" wrapText="1"/>
    </xf>
    <xf numFmtId="0" fontId="67" fillId="5" borderId="23"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24" xfId="0" applyFont="1" applyFill="1" applyBorder="1" applyAlignment="1">
      <alignment horizontal="center" vertical="center" wrapText="1"/>
    </xf>
    <xf numFmtId="0" fontId="73" fillId="0" borderId="40" xfId="0" applyFont="1" applyFill="1" applyBorder="1" applyAlignment="1">
      <alignment horizontal="center" vertical="center" shrinkToFit="1"/>
    </xf>
    <xf numFmtId="0" fontId="73" fillId="0" borderId="10" xfId="0" applyFont="1" applyFill="1" applyBorder="1" applyAlignment="1">
      <alignment horizontal="center" vertical="center" shrinkToFit="1"/>
    </xf>
    <xf numFmtId="0" fontId="70" fillId="0" borderId="4" xfId="0" applyFont="1" applyFill="1" applyBorder="1" applyAlignment="1">
      <alignment horizontal="left" vertical="center" wrapText="1"/>
    </xf>
    <xf numFmtId="0" fontId="70" fillId="0" borderId="11" xfId="0" applyFont="1" applyFill="1" applyBorder="1" applyAlignment="1">
      <alignment horizontal="left" vertical="center" wrapText="1"/>
    </xf>
    <xf numFmtId="49" fontId="67" fillId="0" borderId="4" xfId="0" applyNumberFormat="1" applyFont="1" applyBorder="1" applyAlignment="1">
      <alignment horizontal="left" vertical="center"/>
    </xf>
    <xf numFmtId="49" fontId="67" fillId="0" borderId="11" xfId="0" applyNumberFormat="1" applyFont="1" applyBorder="1" applyAlignment="1">
      <alignment horizontal="left" vertical="center"/>
    </xf>
    <xf numFmtId="0" fontId="80" fillId="5" borderId="40" xfId="0" applyFont="1" applyFill="1" applyBorder="1" applyAlignment="1">
      <alignment horizontal="center" vertical="center" shrinkToFit="1"/>
    </xf>
    <xf numFmtId="0" fontId="80" fillId="5" borderId="17" xfId="0" applyFont="1" applyFill="1" applyBorder="1" applyAlignment="1">
      <alignment horizontal="center" vertical="center" shrinkToFit="1"/>
    </xf>
    <xf numFmtId="0" fontId="80" fillId="5" borderId="144" xfId="0" applyFont="1" applyFill="1" applyBorder="1" applyAlignment="1">
      <alignment horizontal="center" vertical="center" shrinkToFit="1"/>
    </xf>
    <xf numFmtId="0" fontId="80" fillId="5" borderId="145" xfId="0" applyFont="1" applyFill="1" applyBorder="1" applyAlignment="1">
      <alignment horizontal="center" vertical="center" shrinkToFit="1"/>
    </xf>
    <xf numFmtId="0" fontId="71" fillId="0" borderId="104" xfId="0" applyFont="1" applyBorder="1" applyAlignment="1">
      <alignment horizontal="center" vertical="center" shrinkToFit="1"/>
    </xf>
    <xf numFmtId="0" fontId="71" fillId="0" borderId="146" xfId="0" applyFont="1" applyBorder="1" applyAlignment="1">
      <alignment horizontal="center" vertical="center" shrinkToFit="1"/>
    </xf>
    <xf numFmtId="0" fontId="71" fillId="0" borderId="128" xfId="0" applyFont="1" applyBorder="1" applyAlignment="1">
      <alignment horizontal="center" vertical="center" shrinkToFit="1"/>
    </xf>
    <xf numFmtId="0" fontId="71" fillId="0" borderId="2" xfId="0" applyFont="1" applyBorder="1" applyAlignment="1">
      <alignment horizontal="center" vertical="center" shrinkToFit="1"/>
    </xf>
    <xf numFmtId="0" fontId="71" fillId="0" borderId="0" xfId="0" applyFont="1" applyBorder="1" applyAlignment="1">
      <alignment horizontal="center" vertical="center" shrinkToFit="1"/>
    </xf>
    <xf numFmtId="0" fontId="71" fillId="0" borderId="19" xfId="0" applyFont="1" applyBorder="1" applyAlignment="1">
      <alignment horizontal="center" vertical="center" shrinkToFit="1"/>
    </xf>
    <xf numFmtId="0" fontId="71" fillId="0" borderId="1" xfId="0" applyFont="1" applyBorder="1" applyAlignment="1">
      <alignment horizontal="center" vertical="center" shrinkToFit="1"/>
    </xf>
    <xf numFmtId="0" fontId="68" fillId="0" borderId="4" xfId="0" applyFont="1" applyBorder="1" applyAlignment="1">
      <alignment horizontal="center" vertical="center" shrinkToFit="1"/>
    </xf>
    <xf numFmtId="0" fontId="68" fillId="0" borderId="128" xfId="0" applyFont="1" applyBorder="1" applyAlignment="1">
      <alignment horizontal="center" vertical="center" shrinkToFit="1"/>
    </xf>
    <xf numFmtId="0" fontId="67" fillId="5" borderId="54" xfId="0" applyFont="1" applyFill="1" applyBorder="1" applyAlignment="1">
      <alignment horizontal="center" vertical="center"/>
    </xf>
    <xf numFmtId="0" fontId="67" fillId="5" borderId="55" xfId="0" applyFont="1" applyFill="1" applyBorder="1" applyAlignment="1">
      <alignment horizontal="center" vertical="center"/>
    </xf>
    <xf numFmtId="0" fontId="67" fillId="5" borderId="140" xfId="0" applyFont="1" applyFill="1" applyBorder="1" applyAlignment="1">
      <alignment horizontal="center" vertical="center"/>
    </xf>
    <xf numFmtId="0" fontId="67" fillId="5" borderId="57" xfId="0" applyFont="1" applyFill="1" applyBorder="1" applyAlignment="1">
      <alignment horizontal="center" vertical="center"/>
    </xf>
    <xf numFmtId="0" fontId="67" fillId="0" borderId="8" xfId="0" applyFont="1" applyBorder="1" applyAlignment="1">
      <alignment horizontal="center" vertical="center"/>
    </xf>
    <xf numFmtId="0" fontId="67" fillId="0" borderId="15" xfId="0" applyFont="1" applyBorder="1" applyAlignment="1">
      <alignment horizontal="center" vertical="center"/>
    </xf>
    <xf numFmtId="0" fontId="67" fillId="0" borderId="0" xfId="0" applyFont="1" applyAlignment="1">
      <alignment horizontal="center" vertical="center"/>
    </xf>
    <xf numFmtId="0" fontId="67" fillId="0" borderId="22" xfId="0" applyFont="1" applyBorder="1" applyAlignment="1">
      <alignment horizontal="center" vertical="center"/>
    </xf>
    <xf numFmtId="0" fontId="73" fillId="5" borderId="38" xfId="0" applyFont="1" applyFill="1" applyBorder="1" applyAlignment="1">
      <alignment horizontal="center" vertical="center"/>
    </xf>
    <xf numFmtId="0" fontId="73" fillId="5" borderId="39" xfId="0" applyFont="1" applyFill="1" applyBorder="1" applyAlignment="1">
      <alignment horizontal="center" vertical="center"/>
    </xf>
    <xf numFmtId="49" fontId="71" fillId="0" borderId="138" xfId="0" applyNumberFormat="1" applyFont="1" applyBorder="1" applyAlignment="1">
      <alignment horizontal="left" vertical="center" shrinkToFit="1"/>
    </xf>
    <xf numFmtId="49" fontId="71" fillId="0" borderId="51" xfId="0" applyNumberFormat="1" applyFont="1" applyBorder="1" applyAlignment="1">
      <alignment horizontal="left" vertical="center" shrinkToFit="1"/>
    </xf>
    <xf numFmtId="0" fontId="69" fillId="0" borderId="0" xfId="0" applyFont="1" applyBorder="1" applyAlignment="1">
      <alignment horizontal="center" vertical="center"/>
    </xf>
    <xf numFmtId="0" fontId="71" fillId="5" borderId="34" xfId="0" applyFont="1" applyFill="1" applyBorder="1" applyAlignment="1">
      <alignment horizontal="center" vertical="center"/>
    </xf>
    <xf numFmtId="0" fontId="71" fillId="5" borderId="5" xfId="0" applyFont="1" applyFill="1" applyBorder="1" applyAlignment="1">
      <alignment horizontal="center" vertical="center"/>
    </xf>
    <xf numFmtId="0" fontId="71" fillId="5" borderId="35" xfId="0" applyFont="1" applyFill="1" applyBorder="1" applyAlignment="1">
      <alignment horizontal="center" vertical="center"/>
    </xf>
    <xf numFmtId="0" fontId="71" fillId="0" borderId="5" xfId="0" applyFont="1" applyBorder="1" applyAlignment="1">
      <alignment horizontal="right" vertical="center"/>
    </xf>
    <xf numFmtId="0" fontId="70" fillId="0" borderId="0" xfId="0" applyFont="1" applyBorder="1" applyAlignment="1">
      <alignment horizontal="left" vertical="center" wrapText="1"/>
    </xf>
    <xf numFmtId="0" fontId="70" fillId="0" borderId="0" xfId="0" applyFont="1" applyBorder="1" applyAlignment="1">
      <alignment wrapText="1"/>
    </xf>
    <xf numFmtId="0" fontId="70" fillId="0" borderId="1" xfId="0" applyFont="1" applyBorder="1" applyAlignment="1">
      <alignment wrapText="1"/>
    </xf>
    <xf numFmtId="0" fontId="72" fillId="5" borderId="29" xfId="0" applyFont="1" applyFill="1" applyBorder="1" applyAlignment="1">
      <alignment horizontal="center" vertical="center" wrapText="1"/>
    </xf>
    <xf numFmtId="0" fontId="72" fillId="5" borderId="30" xfId="0" applyFont="1" applyFill="1" applyBorder="1" applyAlignment="1">
      <alignment horizontal="center" vertical="center" wrapText="1"/>
    </xf>
    <xf numFmtId="0" fontId="72" fillId="5" borderId="18" xfId="0" applyFont="1" applyFill="1" applyBorder="1" applyAlignment="1">
      <alignment horizontal="center" vertical="center" wrapText="1"/>
    </xf>
    <xf numFmtId="0" fontId="72" fillId="5" borderId="31" xfId="0" applyFont="1" applyFill="1" applyBorder="1" applyAlignment="1">
      <alignment horizontal="center" vertical="center" wrapText="1"/>
    </xf>
    <xf numFmtId="0" fontId="71" fillId="0" borderId="5" xfId="0" applyFont="1" applyBorder="1" applyAlignment="1">
      <alignment horizontal="center" vertical="center"/>
    </xf>
    <xf numFmtId="0" fontId="71" fillId="0" borderId="5" xfId="1" applyNumberFormat="1" applyFont="1" applyBorder="1" applyAlignment="1">
      <alignment horizontal="right" vertical="center"/>
    </xf>
    <xf numFmtId="0" fontId="67" fillId="0" borderId="11" xfId="0" applyFont="1" applyBorder="1" applyAlignment="1">
      <alignment horizontal="center" vertical="center"/>
    </xf>
    <xf numFmtId="0" fontId="67" fillId="0" borderId="14" xfId="0" applyFont="1" applyBorder="1" applyAlignment="1">
      <alignment horizontal="center" vertical="center"/>
    </xf>
    <xf numFmtId="0" fontId="67" fillId="0" borderId="5" xfId="0" applyFont="1" applyBorder="1" applyAlignment="1">
      <alignment horizontal="center" vertical="center"/>
    </xf>
    <xf numFmtId="0" fontId="67" fillId="0" borderId="37" xfId="0" applyFont="1" applyBorder="1" applyAlignment="1">
      <alignment horizontal="center" vertical="center"/>
    </xf>
    <xf numFmtId="0" fontId="76" fillId="0" borderId="4" xfId="0" applyFont="1" applyBorder="1" applyAlignment="1">
      <alignment horizontal="center" vertical="center" shrinkToFit="1"/>
    </xf>
    <xf numFmtId="0" fontId="76" fillId="0" borderId="11" xfId="0" applyFont="1" applyBorder="1" applyAlignment="1">
      <alignment horizontal="center" vertical="center" shrinkToFit="1"/>
    </xf>
    <xf numFmtId="0" fontId="67" fillId="0" borderId="0" xfId="0" applyFont="1" applyAlignment="1">
      <alignment horizontal="center" wrapText="1"/>
    </xf>
    <xf numFmtId="0" fontId="67" fillId="0" borderId="0" xfId="0" applyFont="1" applyAlignment="1">
      <alignment horizontal="center" vertical="center" wrapText="1"/>
    </xf>
    <xf numFmtId="0" fontId="71" fillId="3" borderId="38" xfId="0" applyFont="1" applyFill="1" applyBorder="1" applyAlignment="1">
      <alignment horizontal="center" vertical="center"/>
    </xf>
    <xf numFmtId="0" fontId="71" fillId="3" borderId="39" xfId="0" applyFont="1" applyFill="1" applyBorder="1" applyAlignment="1">
      <alignment horizontal="center" vertical="center"/>
    </xf>
    <xf numFmtId="0" fontId="68" fillId="5" borderId="54" xfId="0" applyFont="1" applyFill="1" applyBorder="1" applyAlignment="1">
      <alignment horizontal="center" vertical="center"/>
    </xf>
    <xf numFmtId="0" fontId="68" fillId="5" borderId="55" xfId="0" applyFont="1" applyFill="1" applyBorder="1" applyAlignment="1">
      <alignment horizontal="center" vertical="center"/>
    </xf>
    <xf numFmtId="0" fontId="68" fillId="5" borderId="56" xfId="0" applyFont="1" applyFill="1" applyBorder="1" applyAlignment="1">
      <alignment horizontal="center" vertical="center"/>
    </xf>
    <xf numFmtId="0" fontId="73" fillId="5" borderId="57" xfId="0" applyFont="1" applyFill="1" applyBorder="1" applyAlignment="1">
      <alignment horizontal="center" vertical="center"/>
    </xf>
    <xf numFmtId="0" fontId="73" fillId="5" borderId="49" xfId="0" applyFont="1" applyFill="1" applyBorder="1" applyAlignment="1">
      <alignment horizontal="center" vertical="center"/>
    </xf>
    <xf numFmtId="0" fontId="73" fillId="5" borderId="58" xfId="0" applyFont="1" applyFill="1" applyBorder="1" applyAlignment="1">
      <alignment horizontal="center" vertical="center"/>
    </xf>
    <xf numFmtId="0" fontId="73" fillId="0" borderId="126" xfId="0" applyFont="1" applyBorder="1" applyAlignment="1">
      <alignment horizontal="center" vertical="center"/>
    </xf>
    <xf numFmtId="0" fontId="73" fillId="0" borderId="127" xfId="0" applyFont="1" applyBorder="1" applyAlignment="1">
      <alignment horizontal="center" vertical="center"/>
    </xf>
    <xf numFmtId="0" fontId="73" fillId="0" borderId="1" xfId="0" applyFont="1" applyBorder="1" applyAlignment="1">
      <alignment horizontal="center" vertical="center"/>
    </xf>
    <xf numFmtId="0" fontId="71" fillId="0" borderId="32" xfId="0" applyFont="1" applyBorder="1" applyAlignment="1">
      <alignment horizontal="center" vertical="center" wrapText="1"/>
    </xf>
    <xf numFmtId="0" fontId="71" fillId="0" borderId="33" xfId="0" applyFont="1" applyBorder="1" applyAlignment="1">
      <alignment horizontal="center" vertical="center" wrapText="1"/>
    </xf>
    <xf numFmtId="0" fontId="68" fillId="0" borderId="0" xfId="0" applyFont="1" applyBorder="1" applyAlignment="1">
      <alignment horizontal="center" vertical="center" shrinkToFit="1"/>
    </xf>
    <xf numFmtId="0" fontId="68" fillId="0" borderId="1" xfId="0" applyFont="1" applyBorder="1" applyAlignment="1">
      <alignment horizontal="center" vertical="center" shrinkToFit="1"/>
    </xf>
    <xf numFmtId="0" fontId="74" fillId="0" borderId="0" xfId="0" applyFont="1" applyBorder="1" applyAlignment="1">
      <alignment horizontal="center" vertical="center" shrinkToFit="1"/>
    </xf>
    <xf numFmtId="0" fontId="74" fillId="0" borderId="1" xfId="0" applyFont="1" applyBorder="1" applyAlignment="1">
      <alignment horizontal="center" vertical="center" shrinkToFit="1"/>
    </xf>
    <xf numFmtId="0" fontId="73" fillId="0" borderId="0" xfId="0" applyFont="1" applyBorder="1" applyAlignment="1">
      <alignment horizontal="center" vertical="center" shrinkToFit="1"/>
    </xf>
    <xf numFmtId="0" fontId="73" fillId="0" borderId="1" xfId="0" applyFont="1" applyBorder="1" applyAlignment="1">
      <alignment horizontal="center" vertical="center" shrinkToFit="1"/>
    </xf>
    <xf numFmtId="0" fontId="71" fillId="0" borderId="0" xfId="0" applyFont="1" applyBorder="1" applyAlignment="1">
      <alignment horizontal="left" vertical="center" shrinkToFit="1"/>
    </xf>
    <xf numFmtId="0" fontId="71" fillId="0" borderId="1" xfId="0" applyFont="1" applyBorder="1" applyAlignment="1">
      <alignment horizontal="left" vertical="center" shrinkToFit="1"/>
    </xf>
    <xf numFmtId="0" fontId="67" fillId="0" borderId="1" xfId="0" applyFont="1" applyBorder="1" applyAlignment="1">
      <alignment horizontal="center" vertical="center" wrapText="1"/>
    </xf>
    <xf numFmtId="0" fontId="67" fillId="0" borderId="24" xfId="0" applyFont="1" applyBorder="1" applyAlignment="1">
      <alignment horizontal="center" vertical="center" wrapText="1"/>
    </xf>
    <xf numFmtId="0" fontId="73" fillId="5" borderId="48" xfId="0" applyFont="1" applyFill="1" applyBorder="1" applyAlignment="1">
      <alignment horizontal="center" vertical="center" wrapText="1" shrinkToFit="1"/>
    </xf>
    <xf numFmtId="0" fontId="73" fillId="5" borderId="49" xfId="0" applyFont="1" applyFill="1" applyBorder="1" applyAlignment="1">
      <alignment horizontal="center" vertical="center" wrapText="1" shrinkToFit="1"/>
    </xf>
    <xf numFmtId="0" fontId="73" fillId="5" borderId="53" xfId="0" applyFont="1" applyFill="1" applyBorder="1" applyAlignment="1">
      <alignment horizontal="center" vertical="center" wrapText="1" shrinkToFit="1"/>
    </xf>
    <xf numFmtId="0" fontId="80" fillId="5" borderId="9" xfId="0" applyFont="1" applyFill="1" applyBorder="1" applyAlignment="1">
      <alignment horizontal="center" vertical="center" shrinkToFit="1"/>
    </xf>
    <xf numFmtId="0" fontId="80" fillId="5" borderId="18" xfId="0" applyFont="1" applyFill="1" applyBorder="1" applyAlignment="1">
      <alignment horizontal="center" vertical="center" shrinkToFit="1"/>
    </xf>
    <xf numFmtId="0" fontId="80" fillId="5" borderId="91" xfId="0" applyFont="1" applyFill="1" applyBorder="1" applyAlignment="1">
      <alignment horizontal="center" vertical="center" shrinkToFit="1"/>
    </xf>
    <xf numFmtId="0" fontId="80" fillId="5" borderId="92" xfId="0" applyFont="1" applyFill="1" applyBorder="1" applyAlignment="1">
      <alignment horizontal="center" vertical="center" shrinkToFit="1"/>
    </xf>
    <xf numFmtId="0" fontId="71" fillId="5" borderId="36" xfId="0" applyFont="1" applyFill="1" applyBorder="1" applyAlignment="1">
      <alignment horizontal="left" vertical="center"/>
    </xf>
    <xf numFmtId="0" fontId="71" fillId="5" borderId="5" xfId="0" applyFont="1" applyFill="1" applyBorder="1" applyAlignment="1">
      <alignment horizontal="left" vertical="center"/>
    </xf>
    <xf numFmtId="0" fontId="71" fillId="5" borderId="143" xfId="0" applyFont="1" applyFill="1" applyBorder="1" applyAlignment="1">
      <alignment horizontal="left" vertical="center"/>
    </xf>
    <xf numFmtId="0" fontId="72" fillId="5" borderId="53" xfId="0" applyFont="1" applyFill="1" applyBorder="1" applyAlignment="1">
      <alignment horizontal="center" vertical="center"/>
    </xf>
    <xf numFmtId="0" fontId="72" fillId="5" borderId="32" xfId="0" applyFont="1" applyFill="1" applyBorder="1" applyAlignment="1">
      <alignment horizontal="center" vertical="center"/>
    </xf>
    <xf numFmtId="0" fontId="72" fillId="5" borderId="124" xfId="0" applyFont="1" applyFill="1" applyBorder="1" applyAlignment="1">
      <alignment horizontal="center" vertical="center"/>
    </xf>
    <xf numFmtId="0" fontId="71" fillId="0" borderId="32" xfId="0" applyFont="1" applyBorder="1" applyAlignment="1">
      <alignment horizontal="center" vertical="center"/>
    </xf>
    <xf numFmtId="0" fontId="71" fillId="0" borderId="33" xfId="0" applyFont="1" applyBorder="1" applyAlignment="1">
      <alignment horizontal="center" vertical="center"/>
    </xf>
    <xf numFmtId="0" fontId="71" fillId="0" borderId="104" xfId="0" applyFont="1" applyBorder="1" applyAlignment="1">
      <alignment horizontal="center" vertical="center"/>
    </xf>
    <xf numFmtId="0" fontId="67" fillId="0" borderId="128" xfId="0" applyFont="1" applyBorder="1" applyAlignment="1">
      <alignment horizontal="center" vertical="center"/>
    </xf>
    <xf numFmtId="0" fontId="73" fillId="0" borderId="134" xfId="0" applyFont="1" applyBorder="1" applyAlignment="1">
      <alignment horizontal="center" vertical="center"/>
    </xf>
    <xf numFmtId="0" fontId="73" fillId="0" borderId="128" xfId="0" applyFont="1" applyBorder="1" applyAlignment="1">
      <alignment horizontal="center" vertical="center"/>
    </xf>
    <xf numFmtId="0" fontId="73" fillId="0" borderId="148" xfId="0" applyFont="1" applyBorder="1" applyAlignment="1">
      <alignment horizontal="center" vertical="center"/>
    </xf>
    <xf numFmtId="0" fontId="79" fillId="5" borderId="126"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41" xfId="0" applyFont="1" applyFill="1" applyBorder="1" applyAlignment="1">
      <alignment horizontal="center" vertical="center" wrapText="1"/>
    </xf>
    <xf numFmtId="0" fontId="73" fillId="0" borderId="125" xfId="0" applyFont="1" applyBorder="1" applyAlignment="1">
      <alignment horizontal="center" vertical="center"/>
    </xf>
    <xf numFmtId="0" fontId="73" fillId="0" borderId="147" xfId="0" applyFont="1" applyBorder="1" applyAlignment="1">
      <alignment horizontal="center" vertical="center"/>
    </xf>
    <xf numFmtId="0" fontId="74" fillId="0" borderId="128" xfId="0" applyFont="1" applyBorder="1" applyAlignment="1">
      <alignment horizontal="center" vertical="center" shrinkToFit="1"/>
    </xf>
    <xf numFmtId="0" fontId="73" fillId="0" borderId="128" xfId="0" applyFont="1" applyBorder="1" applyAlignment="1">
      <alignment horizontal="center" vertical="center" shrinkToFit="1"/>
    </xf>
    <xf numFmtId="0" fontId="71" fillId="0" borderId="128" xfId="0" applyFont="1" applyBorder="1" applyAlignment="1">
      <alignment horizontal="left" vertical="center" shrinkToFit="1"/>
    </xf>
    <xf numFmtId="0" fontId="67" fillId="0" borderId="2" xfId="0" applyFont="1" applyBorder="1" applyAlignment="1">
      <alignment horizontal="left" vertical="center" shrinkToFit="1"/>
    </xf>
    <xf numFmtId="0" fontId="67" fillId="0" borderId="0" xfId="0" applyFont="1" applyBorder="1" applyAlignment="1">
      <alignment horizontal="left" vertical="center" shrinkToFit="1"/>
    </xf>
    <xf numFmtId="0" fontId="67" fillId="0" borderId="22" xfId="0" applyFont="1" applyBorder="1" applyAlignment="1">
      <alignment horizontal="left" vertical="center" shrinkToFit="1"/>
    </xf>
    <xf numFmtId="0" fontId="67" fillId="0" borderId="105" xfId="0" applyFont="1" applyBorder="1" applyAlignment="1">
      <alignment horizontal="left" vertical="center" shrinkToFit="1"/>
    </xf>
    <xf numFmtId="0" fontId="67" fillId="0" borderId="11" xfId="0" applyFont="1" applyBorder="1" applyAlignment="1">
      <alignment horizontal="left" vertical="center" shrinkToFit="1"/>
    </xf>
    <xf numFmtId="0" fontId="67" fillId="0" borderId="14" xfId="0" applyFont="1" applyBorder="1" applyAlignment="1">
      <alignment horizontal="left" vertical="center" shrinkToFit="1"/>
    </xf>
    <xf numFmtId="0" fontId="73" fillId="5" borderId="52" xfId="0" applyFont="1" applyFill="1" applyBorder="1" applyAlignment="1">
      <alignment horizontal="center" vertical="center" shrinkToFit="1"/>
    </xf>
    <xf numFmtId="0" fontId="73" fillId="5" borderId="49" xfId="0" applyFont="1" applyFill="1" applyBorder="1" applyAlignment="1">
      <alignment horizontal="center" vertical="center" shrinkToFit="1"/>
    </xf>
    <xf numFmtId="0" fontId="73" fillId="5" borderId="53" xfId="0" applyFont="1" applyFill="1" applyBorder="1" applyAlignment="1">
      <alignment horizontal="center" vertical="center" shrinkToFit="1"/>
    </xf>
    <xf numFmtId="0" fontId="72" fillId="5" borderId="49" xfId="0" applyFont="1" applyFill="1" applyBorder="1" applyAlignment="1">
      <alignment horizontal="center" vertical="center" shrinkToFit="1"/>
    </xf>
    <xf numFmtId="0" fontId="72" fillId="5" borderId="53" xfId="0" applyFont="1" applyFill="1" applyBorder="1" applyAlignment="1">
      <alignment horizontal="center" vertical="center" shrinkToFit="1"/>
    </xf>
    <xf numFmtId="0" fontId="72" fillId="0" borderId="5" xfId="0" applyFont="1" applyBorder="1" applyAlignment="1">
      <alignment horizontal="center" vertical="center"/>
    </xf>
    <xf numFmtId="0" fontId="72" fillId="0" borderId="50" xfId="0" applyFont="1" applyBorder="1" applyAlignment="1">
      <alignment horizontal="center" vertical="center"/>
    </xf>
    <xf numFmtId="0" fontId="75" fillId="0" borderId="40"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27"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0" xfId="0" applyFont="1" applyBorder="1" applyAlignment="1">
      <alignment horizontal="left" vertical="center" shrinkToFit="1"/>
    </xf>
    <xf numFmtId="0" fontId="75" fillId="0" borderId="41" xfId="0" applyFont="1" applyBorder="1" applyAlignment="1">
      <alignment horizontal="left" vertical="center" shrinkToFit="1"/>
    </xf>
    <xf numFmtId="0" fontId="75" fillId="0" borderId="10" xfId="0" applyFont="1" applyBorder="1" applyAlignment="1">
      <alignment horizontal="left" vertical="center" shrinkToFit="1"/>
    </xf>
    <xf numFmtId="0" fontId="75" fillId="0" borderId="11" xfId="0" applyFont="1" applyBorder="1" applyAlignment="1">
      <alignment horizontal="left" vertical="center" shrinkToFit="1"/>
    </xf>
    <xf numFmtId="0" fontId="75" fillId="0" borderId="28" xfId="0" applyFont="1" applyBorder="1" applyAlignment="1">
      <alignment horizontal="left" vertical="center" shrinkToFit="1"/>
    </xf>
    <xf numFmtId="0" fontId="73" fillId="3" borderId="0" xfId="0" applyFont="1" applyFill="1" applyBorder="1" applyAlignment="1">
      <alignment horizontal="center" vertical="center"/>
    </xf>
    <xf numFmtId="0" fontId="71" fillId="6" borderId="97" xfId="0" applyFont="1" applyFill="1" applyBorder="1" applyAlignment="1">
      <alignment horizontal="center" vertical="center" wrapText="1"/>
    </xf>
    <xf numFmtId="0" fontId="71" fillId="6" borderId="30" xfId="0" applyFont="1" applyFill="1" applyBorder="1" applyAlignment="1">
      <alignment horizontal="center" vertical="center" wrapText="1"/>
    </xf>
    <xf numFmtId="0" fontId="71" fillId="6" borderId="31" xfId="0" applyFont="1" applyFill="1" applyBorder="1" applyAlignment="1">
      <alignment horizontal="center" vertical="center" wrapText="1"/>
    </xf>
    <xf numFmtId="0" fontId="73" fillId="9" borderId="244" xfId="0" applyFont="1" applyFill="1" applyBorder="1" applyAlignment="1">
      <alignment horizontal="center" vertical="center" textRotation="255" wrapText="1"/>
    </xf>
    <xf numFmtId="0" fontId="73" fillId="9" borderId="245" xfId="0" applyFont="1" applyFill="1" applyBorder="1" applyAlignment="1">
      <alignment horizontal="center" vertical="center" textRotation="255" wrapText="1"/>
    </xf>
    <xf numFmtId="0" fontId="73" fillId="9" borderId="246" xfId="0" applyFont="1" applyFill="1" applyBorder="1" applyAlignment="1">
      <alignment horizontal="center" vertical="center" textRotation="255" wrapText="1"/>
    </xf>
    <xf numFmtId="179" fontId="71" fillId="0" borderId="8" xfId="0" applyNumberFormat="1" applyFont="1" applyFill="1" applyBorder="1" applyAlignment="1">
      <alignment horizontal="center" vertical="center"/>
    </xf>
    <xf numFmtId="179" fontId="71" fillId="9" borderId="241" xfId="0" applyNumberFormat="1" applyFont="1" applyFill="1" applyBorder="1" applyAlignment="1">
      <alignment horizontal="center" vertical="center" textRotation="255"/>
    </xf>
    <xf numFmtId="179" fontId="71" fillId="9" borderId="242" xfId="0" applyNumberFormat="1" applyFont="1" applyFill="1" applyBorder="1" applyAlignment="1">
      <alignment horizontal="center" vertical="center" textRotation="255"/>
    </xf>
    <xf numFmtId="179" fontId="71" fillId="9" borderId="243" xfId="0" applyNumberFormat="1" applyFont="1" applyFill="1" applyBorder="1" applyAlignment="1">
      <alignment horizontal="center" vertical="center" textRotation="255"/>
    </xf>
    <xf numFmtId="0" fontId="71" fillId="0" borderId="0" xfId="0" applyFont="1" applyFill="1" applyBorder="1" applyAlignment="1">
      <alignment horizontal="center" vertical="center" shrinkToFit="1"/>
    </xf>
    <xf numFmtId="0" fontId="72" fillId="0" borderId="0" xfId="0" applyFont="1" applyFill="1" applyBorder="1" applyAlignment="1">
      <alignment horizontal="center" vertical="center" wrapText="1"/>
    </xf>
    <xf numFmtId="0" fontId="71" fillId="0" borderId="11" xfId="0" applyFont="1" applyFill="1" applyBorder="1" applyAlignment="1">
      <alignment horizontal="center" vertical="center" shrinkToFit="1"/>
    </xf>
    <xf numFmtId="0" fontId="71" fillId="8" borderId="29" xfId="0" applyFont="1" applyFill="1" applyBorder="1" applyAlignment="1">
      <alignment horizontal="center" vertical="center" textRotation="255" wrapText="1"/>
    </xf>
    <xf numFmtId="0" fontId="71" fillId="8" borderId="30" xfId="0" applyFont="1" applyFill="1" applyBorder="1" applyAlignment="1">
      <alignment horizontal="center" vertical="center" textRotation="255" wrapText="1"/>
    </xf>
    <xf numFmtId="0" fontId="71" fillId="8" borderId="100" xfId="0" applyFont="1" applyFill="1" applyBorder="1" applyAlignment="1">
      <alignment horizontal="center" vertical="center" textRotation="255" wrapText="1"/>
    </xf>
    <xf numFmtId="179" fontId="71" fillId="0" borderId="0" xfId="0" applyNumberFormat="1" applyFont="1" applyFill="1" applyBorder="1" applyAlignment="1">
      <alignment horizontal="center" vertical="center"/>
    </xf>
    <xf numFmtId="179" fontId="71" fillId="0" borderId="0" xfId="0" applyNumberFormat="1" applyFont="1" applyFill="1" applyBorder="1" applyAlignment="1">
      <alignment horizontal="left" vertical="center"/>
    </xf>
    <xf numFmtId="0" fontId="71" fillId="0" borderId="0" xfId="0" applyFont="1" applyFill="1" applyBorder="1" applyAlignment="1">
      <alignment horizontal="left" vertical="center" shrinkToFit="1"/>
    </xf>
    <xf numFmtId="0" fontId="72" fillId="0" borderId="0" xfId="0" applyFont="1" applyFill="1" applyBorder="1" applyAlignment="1">
      <alignment horizontal="left" vertical="center" wrapText="1"/>
    </xf>
    <xf numFmtId="0" fontId="72" fillId="0" borderId="18" xfId="0" applyFont="1" applyFill="1" applyBorder="1" applyAlignment="1">
      <alignment horizontal="left" vertical="center" wrapText="1"/>
    </xf>
    <xf numFmtId="0" fontId="71" fillId="0" borderId="1" xfId="0" applyFont="1" applyFill="1" applyBorder="1" applyAlignment="1">
      <alignment horizontal="left" vertical="center" shrinkToFit="1"/>
    </xf>
    <xf numFmtId="0" fontId="71" fillId="0" borderId="2" xfId="0" applyFont="1" applyFill="1" applyBorder="1" applyAlignment="1">
      <alignment horizontal="left" vertical="center" shrinkToFit="1"/>
    </xf>
    <xf numFmtId="0" fontId="71" fillId="0" borderId="11" xfId="0" applyFont="1" applyFill="1" applyBorder="1" applyAlignment="1">
      <alignment horizontal="left" vertical="center" shrinkToFit="1"/>
    </xf>
    <xf numFmtId="0" fontId="71" fillId="0" borderId="135" xfId="0" applyFont="1" applyFill="1" applyBorder="1" applyAlignment="1">
      <alignment horizontal="left" vertical="center" shrinkToFit="1"/>
    </xf>
    <xf numFmtId="0" fontId="71" fillId="0" borderId="105" xfId="0" applyFont="1" applyFill="1" applyBorder="1" applyAlignment="1">
      <alignment horizontal="left" vertical="center" shrinkToFit="1"/>
    </xf>
    <xf numFmtId="0" fontId="86" fillId="0" borderId="220" xfId="6" applyFont="1" applyBorder="1" applyAlignment="1">
      <alignment horizontal="center" vertical="center"/>
    </xf>
    <xf numFmtId="0" fontId="86" fillId="0" borderId="221" xfId="6" applyFont="1" applyBorder="1" applyAlignment="1">
      <alignment horizontal="center" vertical="center"/>
    </xf>
    <xf numFmtId="0" fontId="86" fillId="0" borderId="222" xfId="6" applyFont="1" applyBorder="1" applyAlignment="1">
      <alignment horizontal="center" vertical="center"/>
    </xf>
    <xf numFmtId="0" fontId="86" fillId="0" borderId="223" xfId="6" applyFont="1" applyBorder="1" applyAlignment="1">
      <alignment horizontal="center" vertical="center"/>
    </xf>
    <xf numFmtId="0" fontId="86" fillId="0" borderId="0" xfId="6" applyFont="1" applyBorder="1" applyAlignment="1">
      <alignment horizontal="center" vertical="center"/>
    </xf>
    <xf numFmtId="0" fontId="86" fillId="0" borderId="224" xfId="6" applyFont="1" applyBorder="1" applyAlignment="1">
      <alignment horizontal="center" vertical="center"/>
    </xf>
    <xf numFmtId="0" fontId="86" fillId="0" borderId="225" xfId="6" applyFont="1" applyBorder="1" applyAlignment="1">
      <alignment horizontal="center" vertical="center"/>
    </xf>
    <xf numFmtId="0" fontId="86" fillId="0" borderId="226" xfId="6" applyFont="1" applyBorder="1" applyAlignment="1">
      <alignment horizontal="center" vertical="center"/>
    </xf>
    <xf numFmtId="0" fontId="86" fillId="0" borderId="227" xfId="6" applyFont="1" applyBorder="1" applyAlignment="1">
      <alignment horizontal="center" vertical="center"/>
    </xf>
    <xf numFmtId="0" fontId="74" fillId="0" borderId="20" xfId="0" applyFont="1" applyFill="1" applyBorder="1" applyAlignment="1">
      <alignment horizontal="center" vertical="center" wrapText="1"/>
    </xf>
    <xf numFmtId="0" fontId="74" fillId="0" borderId="98"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41" xfId="0" applyFont="1" applyFill="1" applyBorder="1" applyAlignment="1">
      <alignment horizontal="center" vertical="center" wrapText="1"/>
    </xf>
    <xf numFmtId="0" fontId="68" fillId="0" borderId="111" xfId="0" applyFont="1" applyFill="1" applyBorder="1" applyAlignment="1">
      <alignment horizontal="center" vertical="center" shrinkToFit="1"/>
    </xf>
    <xf numFmtId="0" fontId="68" fillId="0" borderId="112" xfId="0" applyFont="1" applyFill="1" applyBorder="1" applyAlignment="1">
      <alignment horizontal="center" vertical="center" shrinkToFit="1"/>
    </xf>
    <xf numFmtId="0" fontId="68" fillId="0" borderId="113" xfId="0" applyFont="1" applyFill="1" applyBorder="1" applyAlignment="1">
      <alignment horizontal="center" vertical="center" shrinkToFit="1"/>
    </xf>
    <xf numFmtId="0" fontId="67" fillId="2" borderId="30"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99" xfId="0" applyFont="1" applyFill="1" applyBorder="1" applyAlignment="1">
      <alignment horizontal="center" vertical="center" wrapText="1"/>
    </xf>
    <xf numFmtId="0" fontId="67" fillId="2" borderId="16" xfId="0" applyFont="1" applyFill="1" applyBorder="1" applyAlignment="1">
      <alignment horizontal="center" vertical="center" wrapText="1"/>
    </xf>
    <xf numFmtId="0" fontId="73" fillId="0" borderId="15" xfId="0" applyFont="1" applyFill="1" applyBorder="1" applyAlignment="1">
      <alignment horizontal="center" vertical="center" wrapText="1"/>
    </xf>
    <xf numFmtId="0" fontId="73" fillId="0" borderId="41" xfId="0" applyFont="1" applyFill="1" applyBorder="1" applyAlignment="1">
      <alignment horizontal="center" vertical="center" wrapText="1"/>
    </xf>
    <xf numFmtId="0" fontId="73" fillId="0" borderId="15" xfId="0" applyFont="1" applyFill="1" applyBorder="1" applyAlignment="1">
      <alignment horizontal="center" wrapText="1"/>
    </xf>
    <xf numFmtId="0" fontId="73" fillId="0" borderId="41" xfId="0" applyFont="1" applyFill="1" applyBorder="1" applyAlignment="1">
      <alignment horizontal="center" wrapText="1"/>
    </xf>
    <xf numFmtId="0" fontId="68" fillId="2" borderId="30" xfId="0" applyNumberFormat="1" applyFont="1" applyFill="1" applyBorder="1" applyAlignment="1">
      <alignment horizontal="center" vertical="center"/>
    </xf>
    <xf numFmtId="0" fontId="68" fillId="2" borderId="0" xfId="0" applyNumberFormat="1" applyFont="1" applyFill="1" applyBorder="1" applyAlignment="1">
      <alignment horizontal="center" vertical="center"/>
    </xf>
    <xf numFmtId="0" fontId="68" fillId="2" borderId="100" xfId="0" applyNumberFormat="1" applyFont="1" applyFill="1" applyBorder="1" applyAlignment="1">
      <alignment horizontal="center" vertical="center"/>
    </xf>
    <xf numFmtId="0" fontId="68" fillId="2" borderId="1" xfId="0" applyNumberFormat="1" applyFont="1" applyFill="1" applyBorder="1" applyAlignment="1">
      <alignment horizontal="center" vertical="center"/>
    </xf>
    <xf numFmtId="0" fontId="73" fillId="0" borderId="23" xfId="0" applyFont="1" applyFill="1" applyBorder="1" applyAlignment="1">
      <alignment horizontal="center" vertical="top"/>
    </xf>
    <xf numFmtId="0" fontId="73" fillId="0" borderId="59" xfId="0" applyFont="1" applyFill="1" applyBorder="1" applyAlignment="1">
      <alignment horizontal="center" vertical="top"/>
    </xf>
    <xf numFmtId="0" fontId="67" fillId="0" borderId="19" xfId="0" applyFont="1" applyFill="1" applyBorder="1" applyAlignment="1">
      <alignment horizontal="center" vertical="center"/>
    </xf>
    <xf numFmtId="0" fontId="67" fillId="0" borderId="92" xfId="0" applyFont="1" applyFill="1" applyBorder="1" applyAlignment="1">
      <alignment horizontal="center" vertical="center"/>
    </xf>
    <xf numFmtId="0" fontId="67" fillId="0" borderId="8" xfId="0" applyFont="1" applyFill="1" applyBorder="1" applyAlignment="1">
      <alignment horizontal="center" shrinkToFit="1"/>
    </xf>
    <xf numFmtId="0" fontId="67" fillId="0" borderId="165" xfId="0" applyFont="1" applyFill="1" applyBorder="1" applyAlignment="1">
      <alignment horizontal="center" shrinkToFit="1"/>
    </xf>
    <xf numFmtId="0" fontId="67" fillId="0" borderId="0" xfId="0" applyFont="1" applyFill="1" applyBorder="1" applyAlignment="1">
      <alignment horizontal="center" shrinkToFit="1"/>
    </xf>
    <xf numFmtId="0" fontId="67" fillId="0" borderId="18" xfId="0" applyFont="1" applyFill="1" applyBorder="1" applyAlignment="1">
      <alignment horizontal="center" shrinkToFit="1"/>
    </xf>
    <xf numFmtId="0" fontId="83" fillId="2" borderId="0" xfId="0" applyFont="1" applyFill="1" applyBorder="1" applyAlignment="1">
      <alignment horizontal="center" vertical="center" wrapText="1" shrinkToFit="1"/>
    </xf>
    <xf numFmtId="0" fontId="83" fillId="2" borderId="18" xfId="0" applyFont="1" applyFill="1" applyBorder="1" applyAlignment="1">
      <alignment horizontal="center" vertical="center" wrapText="1" shrinkToFit="1"/>
    </xf>
    <xf numFmtId="0" fontId="67" fillId="0" borderId="93" xfId="0" applyFont="1" applyFill="1" applyBorder="1" applyAlignment="1">
      <alignment horizontal="center" shrinkToFit="1"/>
    </xf>
    <xf numFmtId="0" fontId="67" fillId="0" borderId="2" xfId="0" applyFont="1" applyFill="1" applyBorder="1" applyAlignment="1">
      <alignment horizontal="center" shrinkToFit="1"/>
    </xf>
    <xf numFmtId="0" fontId="83" fillId="2" borderId="2" xfId="0" applyFont="1" applyFill="1" applyBorder="1" applyAlignment="1">
      <alignment horizontal="center" vertical="center" wrapText="1" shrinkToFit="1"/>
    </xf>
    <xf numFmtId="0" fontId="72" fillId="0" borderId="2" xfId="0" applyFont="1" applyFill="1" applyBorder="1" applyAlignment="1">
      <alignment horizontal="left" vertical="center" wrapText="1"/>
    </xf>
    <xf numFmtId="0" fontId="67" fillId="0" borderId="1" xfId="0" applyFont="1" applyFill="1" applyBorder="1" applyAlignment="1">
      <alignment horizontal="center" vertical="center"/>
    </xf>
    <xf numFmtId="179" fontId="71" fillId="0" borderId="93" xfId="0" applyNumberFormat="1" applyFont="1" applyFill="1" applyBorder="1" applyAlignment="1">
      <alignment horizontal="left" vertical="center"/>
    </xf>
    <xf numFmtId="179" fontId="71" fillId="0" borderId="8" xfId="0" applyNumberFormat="1" applyFont="1" applyFill="1" applyBorder="1" applyAlignment="1">
      <alignment horizontal="left" vertical="center"/>
    </xf>
    <xf numFmtId="179" fontId="71" fillId="0" borderId="104" xfId="0" applyNumberFormat="1" applyFont="1" applyFill="1" applyBorder="1" applyAlignment="1">
      <alignment horizontal="left" vertical="center"/>
    </xf>
    <xf numFmtId="179" fontId="71" fillId="0" borderId="4" xfId="0" applyNumberFormat="1" applyFont="1" applyFill="1" applyBorder="1" applyAlignment="1">
      <alignment horizontal="left" vertical="center"/>
    </xf>
    <xf numFmtId="0" fontId="71" fillId="0" borderId="19" xfId="0" applyFont="1" applyFill="1" applyBorder="1" applyAlignment="1">
      <alignment horizontal="left" vertical="center" shrinkToFit="1"/>
    </xf>
    <xf numFmtId="0" fontId="71" fillId="0" borderId="41" xfId="0" applyFont="1" applyFill="1" applyBorder="1" applyAlignment="1">
      <alignment horizontal="left" vertical="center" shrinkToFit="1"/>
    </xf>
    <xf numFmtId="0" fontId="71" fillId="0" borderId="18" xfId="0" applyFont="1" applyFill="1" applyBorder="1" applyAlignment="1">
      <alignment horizontal="left" vertical="center" shrinkToFit="1"/>
    </xf>
    <xf numFmtId="20" fontId="71" fillId="0" borderId="8" xfId="0" applyNumberFormat="1" applyFont="1" applyFill="1" applyBorder="1" applyAlignment="1">
      <alignment horizontal="left"/>
    </xf>
    <xf numFmtId="20" fontId="71" fillId="0" borderId="21" xfId="0" applyNumberFormat="1" applyFont="1" applyFill="1" applyBorder="1" applyAlignment="1">
      <alignment horizontal="left"/>
    </xf>
    <xf numFmtId="0" fontId="68" fillId="0" borderId="15" xfId="0" applyNumberFormat="1" applyFont="1" applyFill="1" applyBorder="1" applyAlignment="1">
      <alignment horizontal="center" vertical="center" wrapText="1"/>
    </xf>
    <xf numFmtId="0" fontId="68" fillId="0" borderId="41" xfId="0" applyNumberFormat="1" applyFont="1" applyFill="1" applyBorder="1" applyAlignment="1">
      <alignment horizontal="center" vertical="center" wrapText="1"/>
    </xf>
    <xf numFmtId="0" fontId="73" fillId="8" borderId="29" xfId="0" applyFont="1" applyFill="1" applyBorder="1" applyAlignment="1">
      <alignment horizontal="center" vertical="center" textRotation="255" wrapText="1"/>
    </xf>
    <xf numFmtId="0" fontId="73" fillId="8" borderId="27" xfId="0" applyFont="1" applyFill="1" applyBorder="1" applyAlignment="1">
      <alignment horizontal="center" vertical="center" textRotation="255" wrapText="1"/>
    </xf>
    <xf numFmtId="0" fontId="73" fillId="8" borderId="30" xfId="0" applyFont="1" applyFill="1" applyBorder="1" applyAlignment="1">
      <alignment horizontal="center" vertical="center" textRotation="255" wrapText="1"/>
    </xf>
    <xf numFmtId="0" fontId="73" fillId="8" borderId="41" xfId="0" applyFont="1" applyFill="1" applyBorder="1" applyAlignment="1">
      <alignment horizontal="center" vertical="center" textRotation="255" wrapText="1"/>
    </xf>
    <xf numFmtId="0" fontId="73" fillId="0" borderId="15" xfId="0" applyFont="1" applyFill="1" applyBorder="1" applyAlignment="1">
      <alignment horizontal="center" vertical="top"/>
    </xf>
    <xf numFmtId="0" fontId="73" fillId="0" borderId="41" xfId="0" applyFont="1" applyFill="1" applyBorder="1" applyAlignment="1">
      <alignment horizontal="center" vertical="top"/>
    </xf>
    <xf numFmtId="0" fontId="68" fillId="0" borderId="20" xfId="0" applyNumberFormat="1" applyFont="1" applyFill="1" applyBorder="1" applyAlignment="1">
      <alignment horizontal="center" vertical="center" wrapText="1"/>
    </xf>
    <xf numFmtId="0" fontId="68" fillId="0" borderId="98" xfId="0" applyNumberFormat="1" applyFont="1" applyFill="1" applyBorder="1" applyAlignment="1">
      <alignment horizontal="center" vertical="center" wrapText="1"/>
    </xf>
    <xf numFmtId="0" fontId="73" fillId="6" borderId="97" xfId="0" applyFont="1" applyFill="1" applyBorder="1" applyAlignment="1">
      <alignment horizontal="center" vertical="center" wrapText="1"/>
    </xf>
    <xf numFmtId="0" fontId="73" fillId="6" borderId="98" xfId="0" applyFont="1" applyFill="1" applyBorder="1" applyAlignment="1">
      <alignment horizontal="center" vertical="center" wrapText="1"/>
    </xf>
    <xf numFmtId="0" fontId="73" fillId="6" borderId="30" xfId="0" applyFont="1" applyFill="1" applyBorder="1" applyAlignment="1">
      <alignment horizontal="center" vertical="center" wrapText="1"/>
    </xf>
    <xf numFmtId="0" fontId="73" fillId="6" borderId="41" xfId="0" applyFont="1" applyFill="1" applyBorder="1" applyAlignment="1">
      <alignment horizontal="center" vertical="center" wrapText="1"/>
    </xf>
    <xf numFmtId="0" fontId="73" fillId="6" borderId="31" xfId="0" applyFont="1" applyFill="1" applyBorder="1" applyAlignment="1">
      <alignment horizontal="center" vertical="center" wrapText="1"/>
    </xf>
    <xf numFmtId="0" fontId="73" fillId="6" borderId="28" xfId="0" applyFont="1" applyFill="1" applyBorder="1" applyAlignment="1">
      <alignment horizontal="center" vertical="center" wrapText="1"/>
    </xf>
    <xf numFmtId="0" fontId="68" fillId="0" borderId="15" xfId="0" applyFont="1" applyFill="1" applyBorder="1" applyAlignment="1">
      <alignment horizontal="center" vertical="center" wrapText="1"/>
    </xf>
    <xf numFmtId="0" fontId="68" fillId="0" borderId="41" xfId="0" applyFont="1" applyFill="1" applyBorder="1" applyAlignment="1">
      <alignment horizontal="center" vertical="center" wrapText="1"/>
    </xf>
    <xf numFmtId="0" fontId="67" fillId="0" borderId="2" xfId="0" applyFont="1" applyFill="1" applyBorder="1" applyAlignment="1">
      <alignment horizontal="center" vertical="center" shrinkToFit="1"/>
    </xf>
    <xf numFmtId="0" fontId="67" fillId="0" borderId="18" xfId="0" applyFont="1" applyFill="1" applyBorder="1" applyAlignment="1">
      <alignment horizontal="center" vertical="center" shrinkToFit="1"/>
    </xf>
    <xf numFmtId="0" fontId="71" fillId="5" borderId="97" xfId="0" applyFont="1" applyFill="1" applyBorder="1" applyAlignment="1">
      <alignment horizontal="center" vertical="center" shrinkToFit="1"/>
    </xf>
    <xf numFmtId="0" fontId="71" fillId="5" borderId="165" xfId="0" applyFont="1" applyFill="1" applyBorder="1" applyAlignment="1">
      <alignment horizontal="center" vertical="center" shrinkToFit="1"/>
    </xf>
    <xf numFmtId="0" fontId="71" fillId="5" borderId="199" xfId="0" applyFont="1" applyFill="1" applyBorder="1" applyAlignment="1">
      <alignment horizontal="center" vertical="center" wrapText="1" shrinkToFit="1"/>
    </xf>
    <xf numFmtId="0" fontId="71" fillId="5" borderId="218" xfId="0" applyFont="1" applyFill="1" applyBorder="1" applyAlignment="1">
      <alignment horizontal="center" vertical="center" wrapText="1" shrinkToFit="1"/>
    </xf>
    <xf numFmtId="0" fontId="70" fillId="5" borderId="106" xfId="0" applyFont="1" applyFill="1" applyBorder="1" applyAlignment="1">
      <alignment horizontal="center" vertical="center" wrapText="1" shrinkToFit="1"/>
    </xf>
    <xf numFmtId="0" fontId="70" fillId="5" borderId="219" xfId="0" applyFont="1" applyFill="1" applyBorder="1" applyAlignment="1">
      <alignment horizontal="center" vertical="center" wrapText="1" shrinkToFit="1"/>
    </xf>
    <xf numFmtId="0" fontId="70" fillId="5" borderId="99" xfId="0" applyFont="1" applyFill="1" applyBorder="1" applyAlignment="1">
      <alignment horizontal="center" vertical="center" wrapText="1" shrinkToFit="1"/>
    </xf>
    <xf numFmtId="0" fontId="70" fillId="5" borderId="169" xfId="0" applyFont="1" applyFill="1" applyBorder="1" applyAlignment="1">
      <alignment horizontal="center" vertical="center" wrapText="1" shrinkToFit="1"/>
    </xf>
    <xf numFmtId="0" fontId="72" fillId="5" borderId="135" xfId="0" applyFont="1" applyFill="1" applyBorder="1" applyAlignment="1">
      <alignment horizontal="center" vertical="center" shrinkToFit="1"/>
    </xf>
    <xf numFmtId="0" fontId="71" fillId="5" borderId="29" xfId="0" applyFont="1" applyFill="1" applyBorder="1" applyAlignment="1">
      <alignment horizontal="center" vertical="center" wrapText="1" shrinkToFit="1"/>
    </xf>
    <xf numFmtId="0" fontId="71" fillId="5" borderId="17" xfId="0" applyFont="1" applyFill="1" applyBorder="1" applyAlignment="1">
      <alignment horizontal="center" vertical="center" wrapText="1" shrinkToFit="1"/>
    </xf>
    <xf numFmtId="0" fontId="67" fillId="5" borderId="30" xfId="0" applyFont="1" applyFill="1" applyBorder="1" applyAlignment="1">
      <alignment horizontal="center" vertical="top" shrinkToFit="1"/>
    </xf>
    <xf numFmtId="0" fontId="67" fillId="5" borderId="18" xfId="0" applyFont="1" applyFill="1" applyBorder="1" applyAlignment="1">
      <alignment horizontal="center" vertical="top" shrinkToFit="1"/>
    </xf>
    <xf numFmtId="0" fontId="71" fillId="0" borderId="0" xfId="0" applyFont="1" applyAlignment="1">
      <alignment vertical="center" wrapText="1"/>
    </xf>
    <xf numFmtId="0" fontId="71" fillId="0" borderId="0" xfId="0" applyFont="1" applyAlignment="1">
      <alignment vertical="center"/>
    </xf>
    <xf numFmtId="0" fontId="75" fillId="5" borderId="101" xfId="0" applyFont="1" applyFill="1" applyBorder="1" applyAlignment="1">
      <alignment horizontal="center" vertical="center"/>
    </xf>
    <xf numFmtId="0" fontId="75" fillId="5" borderId="102" xfId="0" applyFont="1" applyFill="1" applyBorder="1" applyAlignment="1">
      <alignment horizontal="center" vertical="center"/>
    </xf>
    <xf numFmtId="0" fontId="67" fillId="0" borderId="0" xfId="0" applyFont="1" applyBorder="1" applyAlignment="1">
      <alignment vertical="center"/>
    </xf>
    <xf numFmtId="20" fontId="72" fillId="0" borderId="20" xfId="0" applyNumberFormat="1" applyFont="1" applyFill="1" applyBorder="1" applyAlignment="1">
      <alignment horizontal="center"/>
    </xf>
    <xf numFmtId="20" fontId="72" fillId="0" borderId="8" xfId="0" applyNumberFormat="1" applyFont="1" applyFill="1" applyBorder="1" applyAlignment="1">
      <alignment horizontal="center"/>
    </xf>
    <xf numFmtId="20" fontId="71" fillId="0" borderId="8" xfId="0" applyNumberFormat="1" applyFont="1" applyFill="1" applyBorder="1" applyAlignment="1">
      <alignment horizontal="center"/>
    </xf>
    <xf numFmtId="0" fontId="71" fillId="0" borderId="8" xfId="0" applyFont="1" applyFill="1" applyBorder="1" applyAlignment="1">
      <alignment horizontal="left"/>
    </xf>
    <xf numFmtId="0" fontId="71" fillId="0" borderId="8" xfId="0" applyFont="1" applyFill="1" applyBorder="1" applyAlignment="1">
      <alignment horizontal="center"/>
    </xf>
    <xf numFmtId="20" fontId="71" fillId="0" borderId="8" xfId="0" applyNumberFormat="1" applyFont="1" applyFill="1" applyBorder="1" applyAlignment="1">
      <alignment horizontal="right"/>
    </xf>
    <xf numFmtId="0" fontId="71" fillId="0" borderId="8" xfId="0" applyFont="1" applyFill="1" applyBorder="1" applyAlignment="1">
      <alignment horizontal="right"/>
    </xf>
    <xf numFmtId="176" fontId="85" fillId="0" borderId="101" xfId="0" applyNumberFormat="1" applyFont="1" applyBorder="1" applyAlignment="1">
      <alignment horizontal="left" vertical="center" shrinkToFit="1"/>
    </xf>
    <xf numFmtId="176" fontId="85" fillId="0" borderId="102" xfId="0" applyNumberFormat="1" applyFont="1" applyBorder="1" applyAlignment="1">
      <alignment horizontal="left" vertical="center" shrinkToFit="1"/>
    </xf>
    <xf numFmtId="176" fontId="85" fillId="0" borderId="103" xfId="0" applyNumberFormat="1" applyFont="1" applyBorder="1" applyAlignment="1">
      <alignment horizontal="left" vertical="center" shrinkToFit="1"/>
    </xf>
    <xf numFmtId="0" fontId="72" fillId="0" borderId="30" xfId="0" applyFont="1" applyBorder="1" applyAlignment="1">
      <alignment horizontal="left" vertical="center" wrapText="1"/>
    </xf>
    <xf numFmtId="0" fontId="72" fillId="0" borderId="0" xfId="0" applyFont="1" applyBorder="1" applyAlignment="1">
      <alignment horizontal="left" vertical="center" wrapText="1"/>
    </xf>
    <xf numFmtId="0" fontId="72" fillId="0" borderId="41" xfId="0" applyFont="1" applyBorder="1" applyAlignment="1">
      <alignment horizontal="left" vertical="center" wrapText="1"/>
    </xf>
    <xf numFmtId="0" fontId="72" fillId="0" borderId="31" xfId="0" applyFont="1" applyBorder="1" applyAlignment="1">
      <alignment horizontal="left" vertical="center" wrapText="1"/>
    </xf>
    <xf numFmtId="0" fontId="72" fillId="0" borderId="11" xfId="0" applyFont="1" applyBorder="1" applyAlignment="1">
      <alignment horizontal="left" vertical="center" wrapText="1"/>
    </xf>
    <xf numFmtId="0" fontId="72" fillId="0" borderId="28" xfId="0" applyFont="1" applyBorder="1" applyAlignment="1">
      <alignment horizontal="left" vertical="center" wrapText="1"/>
    </xf>
    <xf numFmtId="0" fontId="71" fillId="0" borderId="29" xfId="0" applyFont="1" applyBorder="1" applyAlignment="1">
      <alignment horizontal="left"/>
    </xf>
    <xf numFmtId="0" fontId="71" fillId="0" borderId="4" xfId="0" applyFont="1" applyBorder="1" applyAlignment="1">
      <alignment horizontal="left"/>
    </xf>
    <xf numFmtId="0" fontId="71" fillId="0" borderId="27" xfId="0" applyFont="1" applyBorder="1" applyAlignment="1">
      <alignment horizontal="left"/>
    </xf>
    <xf numFmtId="0" fontId="73" fillId="0" borderId="0" xfId="0" applyFont="1" applyFill="1" applyAlignment="1">
      <alignment horizontal="left"/>
    </xf>
    <xf numFmtId="0" fontId="73" fillId="0" borderId="0" xfId="0" applyFont="1" applyBorder="1" applyAlignment="1">
      <alignment horizontal="left" vertical="center"/>
    </xf>
    <xf numFmtId="0" fontId="73" fillId="0" borderId="41" xfId="0" applyFont="1" applyBorder="1" applyAlignment="1">
      <alignment horizontal="left" vertical="center"/>
    </xf>
    <xf numFmtId="0" fontId="73" fillId="0" borderId="1" xfId="0" applyFont="1" applyBorder="1" applyAlignment="1">
      <alignment horizontal="left" vertical="center" shrinkToFit="1"/>
    </xf>
    <xf numFmtId="0" fontId="73" fillId="0" borderId="59" xfId="0" applyFont="1" applyBorder="1" applyAlignment="1">
      <alignment horizontal="left" vertical="center" shrinkToFit="1"/>
    </xf>
    <xf numFmtId="0" fontId="73" fillId="0" borderId="15" xfId="0" applyFont="1" applyBorder="1" applyAlignment="1">
      <alignment horizontal="center" vertical="top"/>
    </xf>
    <xf numFmtId="0" fontId="73" fillId="0" borderId="0" xfId="0" applyFont="1" applyBorder="1" applyAlignment="1">
      <alignment horizontal="center" vertical="top"/>
    </xf>
    <xf numFmtId="0" fontId="73" fillId="0" borderId="23" xfId="0" applyFont="1" applyBorder="1" applyAlignment="1">
      <alignment horizontal="center" vertical="top"/>
    </xf>
    <xf numFmtId="0" fontId="73" fillId="0" borderId="1" xfId="0" applyFont="1" applyBorder="1" applyAlignment="1">
      <alignment horizontal="center" vertical="top"/>
    </xf>
    <xf numFmtId="0" fontId="71" fillId="0" borderId="0" xfId="6" applyFont="1" applyAlignment="1">
      <alignment horizontal="left"/>
    </xf>
    <xf numFmtId="0" fontId="68" fillId="0" borderId="20" xfId="0" applyFont="1" applyBorder="1" applyAlignment="1">
      <alignment horizontal="left" vertical="center"/>
    </xf>
    <xf numFmtId="0" fontId="68" fillId="0" borderId="8" xfId="0" applyFont="1" applyBorder="1" applyAlignment="1">
      <alignment horizontal="left" vertical="center"/>
    </xf>
    <xf numFmtId="0" fontId="68" fillId="0" borderId="98" xfId="0" applyFont="1" applyBorder="1" applyAlignment="1">
      <alignment horizontal="left" vertical="center"/>
    </xf>
    <xf numFmtId="0" fontId="67" fillId="0" borderId="30" xfId="0" applyFont="1" applyBorder="1" applyAlignment="1">
      <alignment horizontal="left" vertical="center" wrapText="1"/>
    </xf>
    <xf numFmtId="0" fontId="67" fillId="0" borderId="100" xfId="0" applyFont="1" applyBorder="1" applyAlignment="1">
      <alignment horizontal="left" vertical="center" wrapText="1"/>
    </xf>
    <xf numFmtId="0" fontId="67" fillId="0" borderId="1" xfId="0" applyFont="1" applyBorder="1" applyAlignment="1">
      <alignment horizontal="left" vertical="center" wrapText="1"/>
    </xf>
    <xf numFmtId="0" fontId="67" fillId="0" borderId="24" xfId="0" applyFont="1" applyBorder="1" applyAlignment="1">
      <alignment horizontal="left" vertical="center" wrapText="1"/>
    </xf>
    <xf numFmtId="0" fontId="73" fillId="0" borderId="97" xfId="0" applyFont="1" applyBorder="1" applyAlignment="1">
      <alignment horizontal="left" vertical="top"/>
    </xf>
    <xf numFmtId="0" fontId="73" fillId="0" borderId="8" xfId="0" applyFont="1" applyBorder="1" applyAlignment="1">
      <alignment horizontal="left" vertical="top"/>
    </xf>
    <xf numFmtId="0" fontId="70" fillId="0" borderId="100" xfId="0" applyFont="1" applyFill="1" applyBorder="1" applyAlignment="1">
      <alignment horizontal="center" vertical="center" wrapText="1"/>
    </xf>
    <xf numFmtId="0" fontId="70" fillId="0" borderId="59" xfId="0" applyFont="1" applyFill="1" applyBorder="1" applyAlignment="1">
      <alignment horizontal="center" vertical="center" wrapText="1"/>
    </xf>
    <xf numFmtId="20" fontId="73" fillId="0" borderId="100" xfId="0" applyNumberFormat="1" applyFont="1" applyFill="1" applyBorder="1" applyAlignment="1">
      <alignment horizontal="center" vertical="center" wrapText="1"/>
    </xf>
    <xf numFmtId="20" fontId="73" fillId="0" borderId="1" xfId="0" applyNumberFormat="1" applyFont="1" applyFill="1" applyBorder="1" applyAlignment="1">
      <alignment horizontal="center" vertical="center" wrapText="1"/>
    </xf>
    <xf numFmtId="20" fontId="73" fillId="0" borderId="24" xfId="0" applyNumberFormat="1" applyFont="1" applyFill="1" applyBorder="1" applyAlignment="1">
      <alignment horizontal="center" vertical="center" wrapText="1"/>
    </xf>
    <xf numFmtId="0" fontId="71" fillId="0" borderId="19" xfId="0" applyFont="1" applyFill="1" applyBorder="1" applyAlignment="1">
      <alignment horizontal="center" vertical="center"/>
    </xf>
    <xf numFmtId="0" fontId="71" fillId="0" borderId="92" xfId="0" applyFont="1" applyFill="1" applyBorder="1" applyAlignment="1">
      <alignment horizontal="center" vertical="center"/>
    </xf>
    <xf numFmtId="20" fontId="71" fillId="0" borderId="19" xfId="0" applyNumberFormat="1" applyFont="1" applyFill="1" applyBorder="1" applyAlignment="1">
      <alignment horizontal="center" vertical="center" wrapText="1"/>
    </xf>
    <xf numFmtId="20" fontId="71" fillId="0" borderId="92"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179" fontId="71" fillId="0" borderId="165" xfId="0" applyNumberFormat="1" applyFont="1" applyFill="1" applyBorder="1" applyAlignment="1">
      <alignment horizontal="left" vertical="center"/>
    </xf>
    <xf numFmtId="179" fontId="71" fillId="0" borderId="98" xfId="0" applyNumberFormat="1" applyFont="1" applyFill="1" applyBorder="1" applyAlignment="1">
      <alignment horizontal="left" vertical="center"/>
    </xf>
    <xf numFmtId="0" fontId="72" fillId="0" borderId="41" xfId="0" applyFont="1" applyFill="1" applyBorder="1" applyAlignment="1">
      <alignment horizontal="left" vertical="center" wrapText="1"/>
    </xf>
    <xf numFmtId="0" fontId="71" fillId="0" borderId="28" xfId="0" applyFont="1" applyFill="1" applyBorder="1" applyAlignment="1">
      <alignment horizontal="left" vertical="center" shrinkToFit="1"/>
    </xf>
    <xf numFmtId="179" fontId="71" fillId="0" borderId="27" xfId="0" applyNumberFormat="1" applyFont="1" applyFill="1" applyBorder="1" applyAlignment="1">
      <alignment horizontal="left" vertical="center"/>
    </xf>
    <xf numFmtId="0" fontId="71" fillId="0" borderId="59" xfId="0" applyFont="1" applyFill="1" applyBorder="1" applyAlignment="1">
      <alignment horizontal="left" vertical="center" shrinkToFit="1"/>
    </xf>
    <xf numFmtId="0" fontId="76" fillId="5" borderId="233" xfId="2" applyFont="1" applyFill="1" applyBorder="1" applyAlignment="1" applyProtection="1">
      <alignment horizontal="center" vertical="center"/>
      <protection locked="0"/>
    </xf>
    <xf numFmtId="0" fontId="76" fillId="5" borderId="231" xfId="2" applyFont="1" applyFill="1" applyBorder="1" applyAlignment="1" applyProtection="1">
      <alignment horizontal="center" vertical="center"/>
      <protection locked="0"/>
    </xf>
    <xf numFmtId="0" fontId="76" fillId="5" borderId="247" xfId="2" applyFont="1" applyFill="1" applyBorder="1" applyAlignment="1" applyProtection="1">
      <alignment horizontal="center" vertical="center"/>
      <protection locked="0"/>
    </xf>
    <xf numFmtId="0" fontId="76" fillId="5" borderId="264" xfId="2" applyFont="1" applyFill="1" applyBorder="1" applyAlignment="1" applyProtection="1">
      <alignment horizontal="center" vertical="center"/>
      <protection locked="0"/>
    </xf>
    <xf numFmtId="0" fontId="76" fillId="5" borderId="265" xfId="2" applyFont="1" applyFill="1" applyBorder="1" applyAlignment="1" applyProtection="1">
      <alignment horizontal="center" vertical="center"/>
      <protection locked="0"/>
    </xf>
    <xf numFmtId="0" fontId="67" fillId="0" borderId="100" xfId="2" applyFont="1" applyFill="1" applyBorder="1" applyAlignment="1">
      <alignment horizontal="right" vertical="center"/>
    </xf>
    <xf numFmtId="0" fontId="67" fillId="0" borderId="1" xfId="2" applyFont="1" applyFill="1" applyBorder="1" applyAlignment="1">
      <alignment horizontal="right" vertical="center"/>
    </xf>
    <xf numFmtId="0" fontId="72" fillId="0" borderId="0" xfId="2" applyFont="1" applyAlignment="1">
      <alignment horizontal="right" vertical="center"/>
    </xf>
    <xf numFmtId="0" fontId="67" fillId="5" borderId="202" xfId="2" applyFont="1" applyFill="1" applyBorder="1" applyAlignment="1">
      <alignment horizontal="center" vertical="center"/>
    </xf>
    <xf numFmtId="0" fontId="67" fillId="5" borderId="203" xfId="2" applyFont="1" applyFill="1" applyBorder="1" applyAlignment="1">
      <alignment horizontal="center" vertical="center"/>
    </xf>
    <xf numFmtId="0" fontId="67" fillId="5" borderId="204" xfId="2" applyFont="1" applyFill="1" applyBorder="1" applyAlignment="1">
      <alignment horizontal="center" vertical="center"/>
    </xf>
    <xf numFmtId="0" fontId="76" fillId="5" borderId="55" xfId="2" applyFont="1" applyFill="1" applyBorder="1" applyAlignment="1" applyProtection="1">
      <alignment horizontal="center" vertical="center"/>
      <protection locked="0"/>
    </xf>
    <xf numFmtId="0" fontId="76" fillId="5" borderId="64" xfId="2" applyFont="1" applyFill="1" applyBorder="1" applyAlignment="1" applyProtection="1">
      <alignment horizontal="center" vertical="center"/>
      <protection locked="0"/>
    </xf>
    <xf numFmtId="0" fontId="68" fillId="0" borderId="101" xfId="2" applyFont="1" applyFill="1" applyBorder="1" applyAlignment="1">
      <alignment horizontal="center" vertical="center"/>
    </xf>
    <xf numFmtId="0" fontId="68" fillId="0" borderId="102" xfId="2" applyFont="1" applyFill="1" applyBorder="1" applyAlignment="1">
      <alignment horizontal="center" vertical="center"/>
    </xf>
    <xf numFmtId="0" fontId="68" fillId="0" borderId="103" xfId="2" applyFont="1" applyFill="1" applyBorder="1" applyAlignment="1">
      <alignment horizontal="center" vertical="center"/>
    </xf>
    <xf numFmtId="0" fontId="73" fillId="5" borderId="217" xfId="2" applyFont="1" applyFill="1" applyBorder="1" applyAlignment="1" applyProtection="1">
      <alignment horizontal="center" vertical="center" wrapText="1" shrinkToFit="1"/>
      <protection locked="0"/>
    </xf>
    <xf numFmtId="0" fontId="67" fillId="5" borderId="109" xfId="2" applyFont="1" applyFill="1" applyBorder="1" applyAlignment="1" applyProtection="1">
      <alignment horizontal="center" vertical="center" shrinkToFit="1"/>
      <protection locked="0"/>
    </xf>
    <xf numFmtId="0" fontId="67" fillId="5" borderId="108" xfId="2" applyFont="1" applyFill="1" applyBorder="1" applyAlignment="1" applyProtection="1">
      <alignment horizontal="center" vertical="center" shrinkToFit="1"/>
      <protection locked="0"/>
    </xf>
    <xf numFmtId="0" fontId="67" fillId="5" borderId="217" xfId="2" applyFont="1" applyFill="1" applyBorder="1" applyAlignment="1" applyProtection="1">
      <alignment horizontal="center" vertical="center"/>
      <protection locked="0"/>
    </xf>
    <xf numFmtId="0" fontId="67" fillId="5" borderId="217" xfId="2" applyFont="1" applyFill="1" applyBorder="1" applyAlignment="1" applyProtection="1">
      <alignment horizontal="center" vertical="center" wrapText="1"/>
      <protection locked="0"/>
    </xf>
    <xf numFmtId="0" fontId="67" fillId="5" borderId="109" xfId="2" applyFont="1" applyFill="1" applyBorder="1" applyAlignment="1" applyProtection="1">
      <alignment horizontal="center" vertical="center"/>
      <protection locked="0"/>
    </xf>
    <xf numFmtId="0" fontId="73" fillId="0" borderId="49" xfId="2" applyFont="1" applyBorder="1" applyAlignment="1">
      <alignment horizontal="left" vertical="center"/>
    </xf>
    <xf numFmtId="0" fontId="73" fillId="0" borderId="53" xfId="2" applyFont="1" applyBorder="1" applyAlignment="1">
      <alignment horizontal="left" vertical="center"/>
    </xf>
    <xf numFmtId="0" fontId="67" fillId="0" borderId="101" xfId="2" applyFont="1" applyBorder="1" applyAlignment="1">
      <alignment horizontal="center" vertical="center"/>
    </xf>
    <xf numFmtId="0" fontId="67" fillId="0" borderId="103" xfId="2" applyFont="1" applyBorder="1" applyAlignment="1">
      <alignment horizontal="center" vertical="center"/>
    </xf>
    <xf numFmtId="0" fontId="67" fillId="5" borderId="101" xfId="2" applyFont="1" applyFill="1" applyBorder="1" applyAlignment="1">
      <alignment horizontal="center" vertical="center" wrapText="1"/>
    </xf>
    <xf numFmtId="0" fontId="67" fillId="5" borderId="102" xfId="2" applyFont="1" applyFill="1" applyBorder="1" applyAlignment="1">
      <alignment horizontal="center" vertical="center" wrapText="1"/>
    </xf>
    <xf numFmtId="0" fontId="67" fillId="5" borderId="160" xfId="2" applyFont="1" applyFill="1" applyBorder="1" applyAlignment="1">
      <alignment horizontal="center" vertical="center" wrapText="1"/>
    </xf>
    <xf numFmtId="0" fontId="76" fillId="0" borderId="11" xfId="2" applyFont="1" applyBorder="1" applyAlignment="1">
      <alignment horizontal="left"/>
    </xf>
    <xf numFmtId="0" fontId="73" fillId="5" borderId="51" xfId="2" applyFont="1" applyFill="1" applyBorder="1" applyAlignment="1">
      <alignment horizontal="center" vertical="center"/>
    </xf>
    <xf numFmtId="0" fontId="71" fillId="0" borderId="166" xfId="3" applyNumberFormat="1" applyFont="1" applyBorder="1" applyAlignment="1">
      <alignment horizontal="center" vertical="center" shrinkToFit="1"/>
    </xf>
    <xf numFmtId="0" fontId="71" fillId="0" borderId="132" xfId="3" applyNumberFormat="1" applyFont="1" applyBorder="1" applyAlignment="1">
      <alignment horizontal="center" vertical="center" shrinkToFit="1"/>
    </xf>
    <xf numFmtId="0" fontId="68" fillId="0" borderId="132" xfId="3" applyNumberFormat="1" applyFont="1" applyBorder="1" applyAlignment="1">
      <alignment horizontal="center" vertical="center"/>
    </xf>
    <xf numFmtId="0" fontId="73" fillId="0" borderId="0" xfId="3" applyNumberFormat="1" applyFont="1" applyBorder="1" applyAlignment="1">
      <alignment horizontal="center" vertical="top"/>
    </xf>
    <xf numFmtId="0" fontId="73" fillId="0" borderId="22" xfId="3" applyNumberFormat="1" applyFont="1" applyBorder="1" applyAlignment="1">
      <alignment horizontal="center" vertical="top"/>
    </xf>
    <xf numFmtId="0" fontId="69" fillId="0" borderId="102" xfId="2" applyNumberFormat="1" applyFont="1" applyFill="1" applyBorder="1" applyAlignment="1">
      <alignment horizontal="center" vertical="center"/>
    </xf>
    <xf numFmtId="0" fontId="69" fillId="0" borderId="188" xfId="2" applyNumberFormat="1" applyFont="1" applyFill="1" applyBorder="1" applyAlignment="1">
      <alignment horizontal="center" vertical="center"/>
    </xf>
    <xf numFmtId="0" fontId="69" fillId="0" borderId="160" xfId="2" applyNumberFormat="1" applyFont="1" applyFill="1" applyBorder="1" applyAlignment="1">
      <alignment horizontal="center" vertical="center"/>
    </xf>
    <xf numFmtId="0" fontId="69" fillId="0" borderId="103" xfId="2" applyNumberFormat="1" applyFont="1" applyFill="1" applyBorder="1" applyAlignment="1">
      <alignment horizontal="center" vertical="center"/>
    </xf>
    <xf numFmtId="0" fontId="76" fillId="0" borderId="0" xfId="3" applyNumberFormat="1" applyFont="1" applyFill="1" applyBorder="1" applyAlignment="1">
      <alignment horizontal="center" vertical="center" shrinkToFit="1"/>
    </xf>
    <xf numFmtId="0" fontId="73" fillId="0" borderId="9" xfId="3" applyNumberFormat="1" applyFont="1" applyBorder="1" applyAlignment="1">
      <alignment horizontal="left" vertical="center"/>
    </xf>
    <xf numFmtId="0" fontId="73" fillId="0" borderId="0" xfId="3" applyNumberFormat="1" applyFont="1" applyBorder="1" applyAlignment="1">
      <alignment horizontal="left" vertical="center"/>
    </xf>
    <xf numFmtId="0" fontId="73" fillId="0" borderId="162" xfId="3" applyNumberFormat="1" applyFont="1" applyBorder="1" applyAlignment="1">
      <alignment horizontal="center" vertical="center" shrinkToFit="1"/>
    </xf>
    <xf numFmtId="0" fontId="73" fillId="0" borderId="163" xfId="3" applyNumberFormat="1" applyFont="1" applyBorder="1" applyAlignment="1">
      <alignment horizontal="center" vertical="center" shrinkToFit="1"/>
    </xf>
    <xf numFmtId="0" fontId="68" fillId="0" borderId="163" xfId="3" applyNumberFormat="1" applyFont="1" applyBorder="1" applyAlignment="1">
      <alignment horizontal="center" vertical="center"/>
    </xf>
    <xf numFmtId="0" fontId="68" fillId="5" borderId="189" xfId="2" applyFont="1" applyFill="1" applyBorder="1" applyAlignment="1">
      <alignment horizontal="center" vertical="center" textRotation="255"/>
    </xf>
    <xf numFmtId="0" fontId="68" fillId="5" borderId="157" xfId="2" applyFont="1" applyFill="1" applyBorder="1" applyAlignment="1">
      <alignment horizontal="center" vertical="center" textRotation="255"/>
    </xf>
    <xf numFmtId="0" fontId="68" fillId="5" borderId="193" xfId="2" applyFont="1" applyFill="1" applyBorder="1" applyAlignment="1">
      <alignment horizontal="center" vertical="center" textRotation="255"/>
    </xf>
    <xf numFmtId="0" fontId="73" fillId="5" borderId="55" xfId="2" applyFont="1" applyFill="1" applyBorder="1" applyAlignment="1">
      <alignment horizontal="center" vertical="center" shrinkToFit="1"/>
    </xf>
    <xf numFmtId="0" fontId="73" fillId="5" borderId="140" xfId="2" applyFont="1" applyFill="1" applyBorder="1" applyAlignment="1">
      <alignment horizontal="center" vertical="center" shrinkToFit="1"/>
    </xf>
    <xf numFmtId="0" fontId="73" fillId="5" borderId="42" xfId="2" applyFont="1" applyFill="1" applyBorder="1" applyAlignment="1">
      <alignment horizontal="center" vertical="center" shrinkToFit="1"/>
    </xf>
    <xf numFmtId="0" fontId="73" fillId="5" borderId="155" xfId="2" applyFont="1" applyFill="1" applyBorder="1" applyAlignment="1">
      <alignment horizontal="center" vertical="center" shrinkToFit="1"/>
    </xf>
    <xf numFmtId="0" fontId="73" fillId="5" borderId="49" xfId="2" applyFont="1" applyFill="1" applyBorder="1" applyAlignment="1">
      <alignment horizontal="center" vertical="center" shrinkToFit="1"/>
    </xf>
    <xf numFmtId="0" fontId="73" fillId="5" borderId="141" xfId="2" applyFont="1" applyFill="1" applyBorder="1" applyAlignment="1">
      <alignment horizontal="center" vertical="center" shrinkToFit="1"/>
    </xf>
    <xf numFmtId="0" fontId="73" fillId="5" borderId="51" xfId="2" applyFont="1" applyFill="1" applyBorder="1" applyAlignment="1">
      <alignment horizontal="center" vertical="center" shrinkToFit="1"/>
    </xf>
    <xf numFmtId="0" fontId="73" fillId="5" borderId="152" xfId="2" applyFont="1" applyFill="1" applyBorder="1" applyAlignment="1">
      <alignment horizontal="center" vertical="center" shrinkToFit="1"/>
    </xf>
    <xf numFmtId="0" fontId="67" fillId="0" borderId="129" xfId="2" applyFont="1" applyBorder="1" applyAlignment="1">
      <alignment horizontal="left" vertical="center" wrapText="1"/>
    </xf>
    <xf numFmtId="0" fontId="67" fillId="0" borderId="174" xfId="2" applyFont="1" applyBorder="1" applyAlignment="1">
      <alignment horizontal="left" vertical="center" wrapText="1"/>
    </xf>
    <xf numFmtId="0" fontId="71" fillId="0" borderId="0" xfId="3" applyNumberFormat="1" applyFont="1" applyBorder="1" applyAlignment="1">
      <alignment horizontal="left" vertical="center"/>
    </xf>
    <xf numFmtId="0" fontId="73" fillId="0" borderId="40" xfId="3" applyNumberFormat="1" applyFont="1" applyBorder="1" applyAlignment="1">
      <alignment horizontal="left" vertical="center"/>
    </xf>
    <xf numFmtId="0" fontId="73" fillId="0" borderId="4" xfId="3" applyNumberFormat="1" applyFont="1" applyBorder="1" applyAlignment="1">
      <alignment horizontal="left" vertical="center"/>
    </xf>
    <xf numFmtId="0" fontId="67" fillId="5" borderId="29" xfId="2" applyFont="1" applyFill="1" applyBorder="1" applyAlignment="1">
      <alignment horizontal="center" vertical="center" wrapText="1"/>
    </xf>
    <xf numFmtId="0" fontId="67" fillId="5" borderId="13" xfId="2" applyFont="1" applyFill="1" applyBorder="1" applyAlignment="1">
      <alignment horizontal="center" vertical="center" wrapText="1"/>
    </xf>
    <xf numFmtId="0" fontId="67" fillId="5" borderId="30" xfId="2" applyFont="1" applyFill="1" applyBorder="1" applyAlignment="1">
      <alignment horizontal="center" vertical="center" wrapText="1"/>
    </xf>
    <xf numFmtId="0" fontId="67" fillId="5" borderId="6" xfId="2" applyFont="1" applyFill="1" applyBorder="1" applyAlignment="1">
      <alignment horizontal="center" vertical="center" wrapText="1"/>
    </xf>
    <xf numFmtId="0" fontId="67" fillId="5" borderId="31" xfId="2" applyFont="1" applyFill="1" applyBorder="1" applyAlignment="1">
      <alignment horizontal="center" vertical="center" wrapText="1"/>
    </xf>
    <xf numFmtId="0" fontId="67" fillId="5" borderId="12" xfId="2" applyFont="1" applyFill="1" applyBorder="1" applyAlignment="1">
      <alignment horizontal="center" vertical="center" wrapText="1"/>
    </xf>
    <xf numFmtId="0" fontId="71" fillId="0" borderId="40" xfId="3" applyNumberFormat="1" applyFont="1" applyBorder="1" applyAlignment="1">
      <alignment horizontal="left" vertical="center"/>
    </xf>
    <xf numFmtId="0" fontId="71" fillId="0" borderId="4" xfId="3" applyNumberFormat="1" applyFont="1" applyBorder="1" applyAlignment="1">
      <alignment horizontal="left" vertical="center"/>
    </xf>
    <xf numFmtId="0" fontId="76" fillId="0" borderId="4" xfId="3" applyNumberFormat="1" applyFont="1" applyFill="1" applyBorder="1" applyAlignment="1">
      <alignment horizontal="center" vertical="center" shrinkToFit="1"/>
    </xf>
    <xf numFmtId="0" fontId="71" fillId="0" borderId="9" xfId="3" applyNumberFormat="1" applyFont="1" applyBorder="1" applyAlignment="1">
      <alignment horizontal="left" vertical="center"/>
    </xf>
    <xf numFmtId="0" fontId="73" fillId="0" borderId="45" xfId="2" applyFont="1" applyBorder="1" applyAlignment="1">
      <alignment horizontal="center" vertical="center"/>
    </xf>
    <xf numFmtId="177" fontId="73" fillId="0" borderId="45" xfId="2" applyNumberFormat="1" applyFont="1" applyBorder="1" applyAlignment="1">
      <alignment horizontal="center" vertical="center"/>
    </xf>
    <xf numFmtId="0" fontId="73" fillId="0" borderId="176" xfId="2" applyFont="1" applyBorder="1" applyAlignment="1">
      <alignment horizontal="center" vertical="center"/>
    </xf>
    <xf numFmtId="0" fontId="73" fillId="0" borderId="132" xfId="2" applyFont="1" applyBorder="1" applyAlignment="1">
      <alignment horizontal="center" vertical="center" shrinkToFit="1"/>
    </xf>
    <xf numFmtId="177" fontId="73" fillId="0" borderId="132" xfId="2" applyNumberFormat="1" applyFont="1" applyBorder="1" applyAlignment="1">
      <alignment horizontal="center" vertical="center"/>
    </xf>
    <xf numFmtId="0" fontId="73" fillId="0" borderId="166" xfId="2" applyFont="1" applyBorder="1" applyAlignment="1">
      <alignment horizontal="center" vertical="center" shrinkToFit="1"/>
    </xf>
    <xf numFmtId="0" fontId="72" fillId="0" borderId="10" xfId="3" applyNumberFormat="1" applyFont="1" applyBorder="1" applyAlignment="1">
      <alignment horizontal="right"/>
    </xf>
    <xf numFmtId="0" fontId="72" fillId="0" borderId="11" xfId="3" applyNumberFormat="1" applyFont="1" applyBorder="1" applyAlignment="1">
      <alignment horizontal="right"/>
    </xf>
    <xf numFmtId="0" fontId="68" fillId="0" borderId="11" xfId="3" applyNumberFormat="1" applyFont="1" applyBorder="1" applyAlignment="1">
      <alignment horizontal="center" vertical="center"/>
    </xf>
    <xf numFmtId="0" fontId="72" fillId="0" borderId="90" xfId="3" applyNumberFormat="1" applyFont="1" applyBorder="1" applyAlignment="1">
      <alignment horizontal="right"/>
    </xf>
    <xf numFmtId="0" fontId="72" fillId="0" borderId="16" xfId="3" applyNumberFormat="1" applyFont="1" applyBorder="1" applyAlignment="1">
      <alignment horizontal="right"/>
    </xf>
    <xf numFmtId="0" fontId="68" fillId="0" borderId="16" xfId="3" applyNumberFormat="1" applyFont="1" applyBorder="1" applyAlignment="1">
      <alignment horizontal="center" vertical="center"/>
    </xf>
    <xf numFmtId="0" fontId="73" fillId="0" borderId="46" xfId="2" applyFont="1" applyBorder="1" applyAlignment="1">
      <alignment horizontal="center" vertical="center" shrinkToFit="1"/>
    </xf>
    <xf numFmtId="177" fontId="73" fillId="0" borderId="46" xfId="2" applyNumberFormat="1" applyFont="1" applyBorder="1" applyAlignment="1">
      <alignment horizontal="center" vertical="center"/>
    </xf>
    <xf numFmtId="0" fontId="73" fillId="0" borderId="167" xfId="2" applyFont="1" applyBorder="1" applyAlignment="1">
      <alignment horizontal="center" vertical="center" shrinkToFit="1"/>
    </xf>
    <xf numFmtId="0" fontId="71" fillId="0" borderId="171" xfId="2" applyFont="1" applyBorder="1" applyAlignment="1">
      <alignment horizontal="center" vertical="center" shrinkToFit="1"/>
    </xf>
    <xf numFmtId="0" fontId="71" fillId="0" borderId="43" xfId="2" applyFont="1" applyBorder="1" applyAlignment="1">
      <alignment horizontal="center" vertical="center" shrinkToFit="1"/>
    </xf>
    <xf numFmtId="177" fontId="73" fillId="0" borderId="43" xfId="2" applyNumberFormat="1" applyFont="1" applyBorder="1" applyAlignment="1">
      <alignment horizontal="center" vertical="center" shrinkToFit="1"/>
    </xf>
    <xf numFmtId="0" fontId="73" fillId="5" borderId="64" xfId="2" applyFont="1" applyFill="1" applyBorder="1" applyAlignment="1">
      <alignment horizontal="center" vertical="center" shrinkToFit="1"/>
    </xf>
    <xf numFmtId="0" fontId="73" fillId="5" borderId="142" xfId="2" applyFont="1" applyFill="1" applyBorder="1" applyAlignment="1">
      <alignment horizontal="center" vertical="center" shrinkToFit="1"/>
    </xf>
    <xf numFmtId="0" fontId="72" fillId="0" borderId="90" xfId="2" applyFont="1" applyBorder="1" applyAlignment="1">
      <alignment horizontal="center" vertical="center" wrapText="1"/>
    </xf>
    <xf numFmtId="0" fontId="72" fillId="0" borderId="16" xfId="2" applyFont="1" applyBorder="1" applyAlignment="1">
      <alignment horizontal="center" vertical="center" wrapText="1"/>
    </xf>
    <xf numFmtId="0" fontId="72" fillId="0" borderId="169" xfId="2" applyFont="1" applyBorder="1" applyAlignment="1">
      <alignment horizontal="center" vertical="center" wrapText="1"/>
    </xf>
    <xf numFmtId="0" fontId="72" fillId="0" borderId="249" xfId="2" applyFont="1" applyBorder="1" applyAlignment="1">
      <alignment horizontal="center" vertical="center" wrapText="1"/>
    </xf>
    <xf numFmtId="0" fontId="72" fillId="0" borderId="172" xfId="2" applyFont="1" applyBorder="1" applyAlignment="1">
      <alignment horizontal="center" vertical="center" wrapText="1"/>
    </xf>
    <xf numFmtId="0" fontId="72" fillId="0" borderId="9" xfId="2" applyFont="1" applyBorder="1" applyAlignment="1">
      <alignment horizontal="center" vertical="center" wrapText="1"/>
    </xf>
    <xf numFmtId="0" fontId="72" fillId="0" borderId="0" xfId="2" applyFont="1" applyBorder="1" applyAlignment="1">
      <alignment horizontal="center" vertical="center" wrapText="1"/>
    </xf>
    <xf numFmtId="0" fontId="72" fillId="0" borderId="18" xfId="2" applyFont="1" applyBorder="1" applyAlignment="1">
      <alignment horizontal="center" vertical="center" wrapText="1"/>
    </xf>
    <xf numFmtId="0" fontId="72" fillId="0" borderId="2" xfId="2" applyFont="1" applyBorder="1" applyAlignment="1">
      <alignment horizontal="center" vertical="center" wrapText="1"/>
    </xf>
    <xf numFmtId="0" fontId="72" fillId="0" borderId="6" xfId="2" applyFont="1" applyBorder="1" applyAlignment="1">
      <alignment horizontal="center" vertical="center" wrapText="1"/>
    </xf>
    <xf numFmtId="0" fontId="72" fillId="5" borderId="30" xfId="2" applyFont="1" applyFill="1" applyBorder="1" applyAlignment="1">
      <alignment horizontal="center" vertical="center" wrapText="1"/>
    </xf>
    <xf numFmtId="0" fontId="72" fillId="5" borderId="6" xfId="2" applyFont="1" applyFill="1" applyBorder="1" applyAlignment="1">
      <alignment horizontal="center" vertical="center" wrapText="1"/>
    </xf>
    <xf numFmtId="0" fontId="83" fillId="0" borderId="167" xfId="2" applyFont="1" applyBorder="1" applyAlignment="1">
      <alignment horizontal="center" vertical="center" wrapText="1"/>
    </xf>
    <xf numFmtId="0" fontId="83" fillId="0" borderId="46" xfId="2" applyFont="1" applyBorder="1" applyAlignment="1">
      <alignment horizontal="center" vertical="center" wrapText="1"/>
    </xf>
    <xf numFmtId="0" fontId="83" fillId="0" borderId="71" xfId="2" applyFont="1" applyBorder="1" applyAlignment="1">
      <alignment horizontal="center" vertical="center" wrapText="1"/>
    </xf>
    <xf numFmtId="0" fontId="71" fillId="0" borderId="10" xfId="2" applyFont="1" applyBorder="1" applyAlignment="1">
      <alignment horizontal="center" vertical="top" shrinkToFit="1"/>
    </xf>
    <xf numFmtId="0" fontId="71" fillId="0" borderId="11" xfId="2" applyFont="1" applyBorder="1" applyAlignment="1">
      <alignment horizontal="center" vertical="top" shrinkToFit="1"/>
    </xf>
    <xf numFmtId="0" fontId="71" fillId="0" borderId="14" xfId="2" applyFont="1" applyBorder="1" applyAlignment="1">
      <alignment horizontal="center" vertical="top" shrinkToFit="1"/>
    </xf>
    <xf numFmtId="0" fontId="78" fillId="0" borderId="0" xfId="2" applyFont="1" applyBorder="1" applyAlignment="1">
      <alignment horizontal="center" vertical="center" wrapText="1" shrinkToFit="1"/>
    </xf>
    <xf numFmtId="0" fontId="91" fillId="0" borderId="0" xfId="2" applyFont="1" applyBorder="1" applyAlignment="1">
      <alignment horizontal="left" vertical="center" shrinkToFit="1"/>
    </xf>
    <xf numFmtId="0" fontId="76" fillId="6" borderId="94" xfId="2" applyFont="1" applyFill="1" applyBorder="1" applyAlignment="1">
      <alignment horizontal="center" vertical="center" shrinkToFit="1"/>
    </xf>
    <xf numFmtId="0" fontId="76" fillId="6" borderId="95" xfId="2" applyFont="1" applyFill="1" applyBorder="1" applyAlignment="1">
      <alignment horizontal="center" vertical="center" shrinkToFit="1"/>
    </xf>
    <xf numFmtId="0" fontId="73" fillId="0" borderId="95" xfId="2" applyFont="1" applyFill="1" applyBorder="1" applyAlignment="1">
      <alignment horizontal="center" vertical="center"/>
    </xf>
    <xf numFmtId="0" fontId="73" fillId="0" borderId="96" xfId="2" applyFont="1" applyFill="1" applyBorder="1" applyAlignment="1">
      <alignment horizontal="center" vertical="center"/>
    </xf>
    <xf numFmtId="0" fontId="92" fillId="0" borderId="0" xfId="2" applyFont="1" applyFill="1" applyBorder="1" applyAlignment="1">
      <alignment horizontal="left" vertical="center" shrinkToFit="1"/>
    </xf>
    <xf numFmtId="0" fontId="73" fillId="5" borderId="20" xfId="2" applyFont="1" applyFill="1" applyBorder="1" applyAlignment="1">
      <alignment horizontal="center" vertical="center"/>
    </xf>
    <xf numFmtId="0" fontId="73" fillId="5" borderId="8" xfId="2" applyFont="1" applyFill="1" applyBorder="1" applyAlignment="1">
      <alignment horizontal="center" vertical="center"/>
    </xf>
    <xf numFmtId="0" fontId="73" fillId="5" borderId="187" xfId="2" applyFont="1" applyFill="1" applyBorder="1" applyAlignment="1">
      <alignment horizontal="center" vertical="center"/>
    </xf>
    <xf numFmtId="178" fontId="74" fillId="0" borderId="91" xfId="2" applyNumberFormat="1" applyFont="1" applyFill="1" applyBorder="1" applyAlignment="1">
      <alignment horizontal="center" vertical="center"/>
    </xf>
    <xf numFmtId="178" fontId="74" fillId="0" borderId="1" xfId="2" applyNumberFormat="1" applyFont="1" applyFill="1" applyBorder="1" applyAlignment="1">
      <alignment horizontal="center" vertical="center"/>
    </xf>
    <xf numFmtId="178" fontId="74" fillId="0" borderId="102" xfId="2" applyNumberFormat="1" applyFont="1" applyFill="1" applyBorder="1" applyAlignment="1">
      <alignment horizontal="center" vertical="center"/>
    </xf>
    <xf numFmtId="178" fontId="74" fillId="0" borderId="160" xfId="2" applyNumberFormat="1" applyFont="1" applyFill="1" applyBorder="1" applyAlignment="1">
      <alignment horizontal="center" vertical="center"/>
    </xf>
    <xf numFmtId="178" fontId="74" fillId="0" borderId="103" xfId="2" applyNumberFormat="1" applyFont="1" applyFill="1" applyBorder="1" applyAlignment="1">
      <alignment horizontal="center" vertical="center"/>
    </xf>
    <xf numFmtId="0" fontId="67" fillId="5" borderId="26" xfId="2" applyFont="1" applyFill="1" applyBorder="1" applyAlignment="1">
      <alignment horizontal="center" vertical="center"/>
    </xf>
    <xf numFmtId="0" fontId="67" fillId="5" borderId="4" xfId="2" applyFont="1" applyFill="1" applyBorder="1" applyAlignment="1">
      <alignment horizontal="center" vertical="center"/>
    </xf>
    <xf numFmtId="0" fontId="67" fillId="5" borderId="27" xfId="2" applyFont="1" applyFill="1" applyBorder="1" applyAlignment="1">
      <alignment horizontal="center" vertical="center"/>
    </xf>
    <xf numFmtId="0" fontId="67" fillId="5" borderId="268" xfId="2" applyFont="1" applyFill="1" applyBorder="1" applyAlignment="1">
      <alignment horizontal="center" vertical="center" wrapText="1"/>
    </xf>
    <xf numFmtId="0" fontId="67" fillId="5" borderId="45" xfId="2" applyFont="1" applyFill="1" applyBorder="1" applyAlignment="1">
      <alignment horizontal="center" vertical="center" wrapText="1"/>
    </xf>
    <xf numFmtId="0" fontId="67" fillId="5" borderId="267" xfId="2" applyFont="1" applyFill="1" applyBorder="1" applyAlignment="1">
      <alignment horizontal="center" vertical="center" wrapText="1"/>
    </xf>
    <xf numFmtId="0" fontId="67" fillId="5" borderId="15" xfId="2" applyFont="1" applyFill="1" applyBorder="1" applyAlignment="1">
      <alignment horizontal="center" vertical="center"/>
    </xf>
    <xf numFmtId="0" fontId="67" fillId="5" borderId="0" xfId="2" applyFont="1" applyFill="1" applyBorder="1" applyAlignment="1">
      <alignment horizontal="center" vertical="center"/>
    </xf>
    <xf numFmtId="0" fontId="67" fillId="5" borderId="41" xfId="2" applyFont="1" applyFill="1" applyBorder="1" applyAlignment="1">
      <alignment horizontal="center" vertical="center"/>
    </xf>
    <xf numFmtId="0" fontId="67" fillId="5" borderId="23" xfId="2" applyFont="1" applyFill="1" applyBorder="1" applyAlignment="1">
      <alignment horizontal="center" vertical="center"/>
    </xf>
    <xf numFmtId="0" fontId="67" fillId="5" borderId="1" xfId="2" applyFont="1" applyFill="1" applyBorder="1" applyAlignment="1">
      <alignment horizontal="center" vertical="center"/>
    </xf>
    <xf numFmtId="0" fontId="67" fillId="5" borderId="59" xfId="2" applyFont="1" applyFill="1" applyBorder="1" applyAlignment="1">
      <alignment horizontal="center" vertical="center"/>
    </xf>
    <xf numFmtId="0" fontId="67" fillId="0" borderId="30" xfId="2" applyFont="1" applyFill="1" applyBorder="1" applyAlignment="1">
      <alignment horizontal="right" vertical="center"/>
    </xf>
    <xf numFmtId="0" fontId="67" fillId="0" borderId="0" xfId="2" applyFont="1" applyFill="1" applyBorder="1" applyAlignment="1">
      <alignment horizontal="right" vertical="center"/>
    </xf>
    <xf numFmtId="0" fontId="68" fillId="0" borderId="29" xfId="2" applyFont="1" applyFill="1" applyBorder="1" applyAlignment="1">
      <alignment horizontal="left" vertical="center" shrinkToFit="1"/>
    </xf>
    <xf numFmtId="0" fontId="68" fillId="0" borderId="4" xfId="2" applyFont="1" applyFill="1" applyBorder="1" applyAlignment="1">
      <alignment horizontal="left" vertical="center" shrinkToFit="1"/>
    </xf>
    <xf numFmtId="0" fontId="68" fillId="0" borderId="7" xfId="2" applyFont="1" applyFill="1" applyBorder="1" applyAlignment="1">
      <alignment horizontal="left" vertical="center" shrinkToFit="1"/>
    </xf>
    <xf numFmtId="0" fontId="67" fillId="0" borderId="266" xfId="2" applyFont="1" applyFill="1" applyBorder="1" applyAlignment="1">
      <alignment horizontal="left" vertical="center" shrinkToFit="1"/>
    </xf>
    <xf numFmtId="0" fontId="67" fillId="0" borderId="45" xfId="2" applyFont="1" applyFill="1" applyBorder="1" applyAlignment="1">
      <alignment horizontal="left" vertical="center" shrinkToFit="1"/>
    </xf>
    <xf numFmtId="0" fontId="67" fillId="0" borderId="191" xfId="2" applyFont="1" applyFill="1" applyBorder="1" applyAlignment="1">
      <alignment horizontal="left" vertical="center" shrinkToFit="1"/>
    </xf>
    <xf numFmtId="0" fontId="89" fillId="0" borderId="0" xfId="2" applyFont="1" applyAlignment="1">
      <alignment horizontal="left" vertical="center"/>
    </xf>
    <xf numFmtId="0" fontId="90" fillId="0" borderId="0" xfId="2" applyFont="1" applyAlignment="1">
      <alignment horizontal="center" vertical="top"/>
    </xf>
    <xf numFmtId="0" fontId="73" fillId="5" borderId="34" xfId="2" applyFont="1" applyFill="1" applyBorder="1" applyAlignment="1">
      <alignment horizontal="center" vertical="center"/>
    </xf>
    <xf numFmtId="0" fontId="73" fillId="5" borderId="5" xfId="2" applyFont="1" applyFill="1" applyBorder="1" applyAlignment="1">
      <alignment horizontal="center" vertical="center"/>
    </xf>
    <xf numFmtId="0" fontId="73" fillId="5" borderId="37" xfId="2" applyFont="1" applyFill="1" applyBorder="1" applyAlignment="1">
      <alignment horizontal="center" vertical="center"/>
    </xf>
    <xf numFmtId="0" fontId="67" fillId="0" borderId="36" xfId="2" applyFont="1" applyBorder="1" applyAlignment="1">
      <alignment horizontal="right" vertical="center"/>
    </xf>
    <xf numFmtId="0" fontId="67" fillId="0" borderId="5" xfId="2" applyFont="1" applyBorder="1" applyAlignment="1">
      <alignment horizontal="right" vertical="center"/>
    </xf>
    <xf numFmtId="0" fontId="67" fillId="5" borderId="54" xfId="2" applyFont="1" applyFill="1" applyBorder="1" applyAlignment="1">
      <alignment horizontal="center" vertical="center"/>
    </xf>
    <xf numFmtId="0" fontId="67" fillId="5" borderId="55" xfId="2" applyFont="1" applyFill="1" applyBorder="1" applyAlignment="1">
      <alignment horizontal="center" vertical="center"/>
    </xf>
    <xf numFmtId="177" fontId="68" fillId="0" borderId="255" xfId="2" applyNumberFormat="1" applyFont="1" applyBorder="1" applyAlignment="1">
      <alignment horizontal="center" vertical="center"/>
    </xf>
    <xf numFmtId="177" fontId="68" fillId="0" borderId="256" xfId="2" applyNumberFormat="1" applyFont="1" applyBorder="1" applyAlignment="1">
      <alignment horizontal="center" vertical="center"/>
    </xf>
    <xf numFmtId="177" fontId="68" fillId="0" borderId="258" xfId="2" applyNumberFormat="1" applyFont="1" applyBorder="1" applyAlignment="1">
      <alignment horizontal="center" vertical="center"/>
    </xf>
    <xf numFmtId="0" fontId="67" fillId="5" borderId="56" xfId="2" applyFont="1" applyFill="1" applyBorder="1" applyAlignment="1">
      <alignment horizontal="center" vertical="center"/>
    </xf>
    <xf numFmtId="0" fontId="67" fillId="0" borderId="257" xfId="2" applyFont="1" applyBorder="1" applyAlignment="1">
      <alignment horizontal="center" vertical="center"/>
    </xf>
    <xf numFmtId="0" fontId="67" fillId="0" borderId="256" xfId="2" applyFont="1" applyBorder="1" applyAlignment="1">
      <alignment horizontal="center" vertical="center"/>
    </xf>
    <xf numFmtId="0" fontId="67" fillId="0" borderId="257" xfId="2" applyFont="1" applyFill="1" applyBorder="1" applyAlignment="1">
      <alignment horizontal="center" vertical="center" wrapText="1"/>
    </xf>
    <xf numFmtId="0" fontId="67" fillId="0" borderId="256" xfId="2" applyFont="1" applyFill="1" applyBorder="1" applyAlignment="1">
      <alignment horizontal="center" vertical="center" wrapText="1"/>
    </xf>
    <xf numFmtId="38" fontId="67" fillId="0" borderId="19" xfId="4" applyFont="1" applyFill="1" applyBorder="1" applyAlignment="1">
      <alignment horizontal="center" vertical="center" shrinkToFit="1"/>
    </xf>
    <xf numFmtId="38" fontId="67" fillId="0" borderId="1" xfId="4" applyFont="1" applyFill="1" applyBorder="1" applyAlignment="1">
      <alignment horizontal="center" vertical="center" shrinkToFit="1"/>
    </xf>
    <xf numFmtId="38" fontId="73" fillId="0" borderId="23" xfId="4" applyFont="1" applyFill="1" applyBorder="1" applyAlignment="1">
      <alignment horizontal="right" shrinkToFit="1"/>
    </xf>
    <xf numFmtId="38" fontId="73" fillId="0" borderId="1" xfId="4" applyFont="1" applyFill="1" applyBorder="1" applyAlignment="1">
      <alignment horizontal="right" shrinkToFit="1"/>
    </xf>
    <xf numFmtId="38" fontId="73" fillId="0" borderId="100" xfId="4" applyFont="1" applyFill="1" applyBorder="1" applyAlignment="1">
      <alignment horizontal="right" shrinkToFit="1"/>
    </xf>
    <xf numFmtId="0" fontId="67" fillId="0" borderId="231" xfId="2" applyFont="1" applyBorder="1" applyAlignment="1">
      <alignment horizontal="center" vertical="center"/>
    </xf>
    <xf numFmtId="177" fontId="73" fillId="0" borderId="253" xfId="2" applyNumberFormat="1" applyFont="1" applyBorder="1" applyAlignment="1">
      <alignment horizontal="center" vertical="center" shrinkToFit="1"/>
    </xf>
    <xf numFmtId="177" fontId="73" fillId="0" borderId="5" xfId="2" applyNumberFormat="1" applyFont="1" applyBorder="1" applyAlignment="1">
      <alignment horizontal="center" vertical="center" shrinkToFit="1"/>
    </xf>
    <xf numFmtId="0" fontId="68" fillId="0" borderId="5" xfId="2" applyNumberFormat="1" applyFont="1" applyBorder="1" applyAlignment="1">
      <alignment horizontal="center" vertical="center" shrinkToFit="1"/>
    </xf>
    <xf numFmtId="0" fontId="73" fillId="5" borderId="29" xfId="2" applyFont="1" applyFill="1" applyBorder="1" applyAlignment="1">
      <alignment horizontal="center" vertical="center" wrapText="1"/>
    </xf>
    <xf numFmtId="0" fontId="73" fillId="5" borderId="13" xfId="2" applyFont="1" applyFill="1" applyBorder="1" applyAlignment="1">
      <alignment horizontal="center" vertical="center" wrapText="1"/>
    </xf>
    <xf numFmtId="0" fontId="73" fillId="5" borderId="30" xfId="2" applyFont="1" applyFill="1" applyBorder="1" applyAlignment="1">
      <alignment horizontal="center" vertical="center" wrapText="1"/>
    </xf>
    <xf numFmtId="0" fontId="73" fillId="5" borderId="6" xfId="2" applyFont="1" applyFill="1" applyBorder="1" applyAlignment="1">
      <alignment horizontal="center" vertical="center" wrapText="1"/>
    </xf>
    <xf numFmtId="0" fontId="73" fillId="0" borderId="40" xfId="3" applyNumberFormat="1" applyFont="1" applyFill="1" applyBorder="1" applyAlignment="1">
      <alignment horizontal="left" vertical="center"/>
    </xf>
    <xf numFmtId="0" fontId="73" fillId="0" borderId="4" xfId="3" applyNumberFormat="1" applyFont="1" applyFill="1" applyBorder="1" applyAlignment="1">
      <alignment horizontal="left" vertical="center"/>
    </xf>
    <xf numFmtId="0" fontId="73" fillId="0" borderId="0" xfId="3" applyNumberFormat="1" applyFont="1" applyFill="1" applyBorder="1" applyAlignment="1">
      <alignment horizontal="left" vertical="center"/>
    </xf>
    <xf numFmtId="0" fontId="73" fillId="0" borderId="0" xfId="3" applyNumberFormat="1" applyFont="1" applyFill="1" applyBorder="1" applyAlignment="1">
      <alignment horizontal="center" vertical="top"/>
    </xf>
    <xf numFmtId="0" fontId="73" fillId="0" borderId="6" xfId="3" applyNumberFormat="1" applyFont="1" applyFill="1" applyBorder="1" applyAlignment="1">
      <alignment horizontal="center" vertical="top"/>
    </xf>
    <xf numFmtId="0" fontId="73" fillId="0" borderId="22" xfId="3" applyNumberFormat="1" applyFont="1" applyFill="1" applyBorder="1" applyAlignment="1">
      <alignment horizontal="center" vertical="top"/>
    </xf>
    <xf numFmtId="0" fontId="71" fillId="0" borderId="162" xfId="3" applyNumberFormat="1" applyFont="1" applyBorder="1" applyAlignment="1">
      <alignment horizontal="center" vertical="center" shrinkToFit="1"/>
    </xf>
    <xf numFmtId="0" fontId="71" fillId="0" borderId="163" xfId="3" applyNumberFormat="1" applyFont="1" applyBorder="1" applyAlignment="1">
      <alignment horizontal="center" vertical="center" shrinkToFit="1"/>
    </xf>
    <xf numFmtId="0" fontId="73" fillId="0" borderId="9" xfId="3" applyNumberFormat="1" applyFont="1" applyFill="1" applyBorder="1" applyAlignment="1">
      <alignment horizontal="left" vertical="center"/>
    </xf>
    <xf numFmtId="0" fontId="73" fillId="5" borderId="203" xfId="2" applyFont="1" applyFill="1" applyBorder="1" applyAlignment="1">
      <alignment horizontal="center" vertical="center" shrinkToFit="1"/>
    </xf>
    <xf numFmtId="0" fontId="73" fillId="5" borderId="254" xfId="2" applyFont="1" applyFill="1" applyBorder="1" applyAlignment="1">
      <alignment horizontal="center" vertical="center" shrinkToFit="1"/>
    </xf>
    <xf numFmtId="177" fontId="73" fillId="0" borderId="102" xfId="2" applyNumberFormat="1" applyFont="1" applyBorder="1" applyAlignment="1">
      <alignment horizontal="center" vertical="center"/>
    </xf>
    <xf numFmtId="0" fontId="73" fillId="5" borderId="29" xfId="2" applyFont="1" applyFill="1" applyBorder="1" applyAlignment="1">
      <alignment horizontal="center" wrapText="1"/>
    </xf>
    <xf numFmtId="0" fontId="73" fillId="5" borderId="13" xfId="2" applyFont="1" applyFill="1" applyBorder="1" applyAlignment="1">
      <alignment horizontal="center" wrapText="1"/>
    </xf>
    <xf numFmtId="0" fontId="73" fillId="5" borderId="30" xfId="2" applyFont="1" applyFill="1" applyBorder="1" applyAlignment="1">
      <alignment horizontal="center" wrapText="1"/>
    </xf>
    <xf numFmtId="0" fontId="73" fillId="5" borderId="6" xfId="2" applyFont="1" applyFill="1" applyBorder="1" applyAlignment="1">
      <alignment horizontal="center" wrapText="1"/>
    </xf>
    <xf numFmtId="0" fontId="70" fillId="5" borderId="30" xfId="2" applyFont="1" applyFill="1" applyBorder="1" applyAlignment="1">
      <alignment horizontal="right" wrapText="1" shrinkToFit="1"/>
    </xf>
    <xf numFmtId="0" fontId="70" fillId="5" borderId="6" xfId="2" applyFont="1" applyFill="1" applyBorder="1" applyAlignment="1">
      <alignment horizontal="right" wrapText="1" shrinkToFit="1"/>
    </xf>
    <xf numFmtId="0" fontId="70" fillId="5" borderId="100" xfId="2" applyFont="1" applyFill="1" applyBorder="1" applyAlignment="1">
      <alignment horizontal="right" wrapText="1" shrinkToFit="1"/>
    </xf>
    <xf numFmtId="0" fontId="70" fillId="5" borderId="89" xfId="2" applyFont="1" applyFill="1" applyBorder="1" applyAlignment="1">
      <alignment horizontal="right" wrapText="1" shrinkToFit="1"/>
    </xf>
    <xf numFmtId="0" fontId="70" fillId="5" borderId="31" xfId="2" applyFont="1" applyFill="1" applyBorder="1" applyAlignment="1">
      <alignment horizontal="right" wrapText="1" shrinkToFit="1"/>
    </xf>
    <xf numFmtId="0" fontId="70" fillId="5" borderId="12" xfId="2" applyFont="1" applyFill="1" applyBorder="1" applyAlignment="1">
      <alignment horizontal="right" wrapText="1" shrinkToFit="1"/>
    </xf>
    <xf numFmtId="177" fontId="71" fillId="0" borderId="214" xfId="2" applyNumberFormat="1" applyFont="1" applyFill="1" applyBorder="1" applyAlignment="1">
      <alignment horizontal="left" vertical="center" shrinkToFit="1"/>
    </xf>
    <xf numFmtId="177" fontId="71" fillId="0" borderId="250" xfId="2" applyNumberFormat="1" applyFont="1" applyFill="1" applyBorder="1" applyAlignment="1">
      <alignment horizontal="left" vertical="center" shrinkToFit="1"/>
    </xf>
    <xf numFmtId="177" fontId="71" fillId="0" borderId="215" xfId="2" applyNumberFormat="1" applyFont="1" applyFill="1" applyBorder="1" applyAlignment="1">
      <alignment horizontal="left" vertical="center" shrinkToFit="1"/>
    </xf>
    <xf numFmtId="0" fontId="73" fillId="5" borderId="109" xfId="2" applyFont="1" applyFill="1" applyBorder="1" applyAlignment="1">
      <alignment horizontal="center" vertical="center" shrinkToFit="1"/>
    </xf>
    <xf numFmtId="0" fontId="73" fillId="5" borderId="269" xfId="2" applyFont="1" applyFill="1" applyBorder="1" applyAlignment="1">
      <alignment horizontal="center" vertical="center" shrinkToFit="1"/>
    </xf>
    <xf numFmtId="177" fontId="71" fillId="0" borderId="1" xfId="2" applyNumberFormat="1" applyFont="1" applyFill="1" applyBorder="1" applyAlignment="1">
      <alignment horizontal="left" vertical="center" shrinkToFit="1"/>
    </xf>
    <xf numFmtId="177" fontId="71" fillId="0" borderId="89" xfId="2" applyNumberFormat="1" applyFont="1" applyFill="1" applyBorder="1" applyAlignment="1">
      <alignment horizontal="left" vertical="center" shrinkToFit="1"/>
    </xf>
    <xf numFmtId="177" fontId="71" fillId="0" borderId="24" xfId="2" applyNumberFormat="1" applyFont="1" applyFill="1" applyBorder="1" applyAlignment="1">
      <alignment horizontal="left" vertical="center" shrinkToFit="1"/>
    </xf>
    <xf numFmtId="0" fontId="73" fillId="5" borderId="101" xfId="2" applyFont="1" applyFill="1" applyBorder="1" applyAlignment="1">
      <alignment horizontal="center" vertical="center"/>
    </xf>
    <xf numFmtId="0" fontId="73" fillId="5" borderId="102" xfId="2" applyFont="1" applyFill="1" applyBorder="1" applyAlignment="1">
      <alignment horizontal="center" vertical="center"/>
    </xf>
    <xf numFmtId="0" fontId="73" fillId="5" borderId="160" xfId="2" applyFont="1" applyFill="1" applyBorder="1" applyAlignment="1">
      <alignment horizontal="center" vertical="center"/>
    </xf>
    <xf numFmtId="178" fontId="68" fillId="0" borderId="188" xfId="2" applyNumberFormat="1" applyFont="1" applyFill="1" applyBorder="1" applyAlignment="1">
      <alignment horizontal="center" vertical="center"/>
    </xf>
    <xf numFmtId="178" fontId="68" fillId="0" borderId="102" xfId="2" applyNumberFormat="1" applyFont="1" applyFill="1" applyBorder="1" applyAlignment="1">
      <alignment horizontal="center" vertical="center"/>
    </xf>
    <xf numFmtId="178" fontId="68" fillId="0" borderId="160" xfId="2" applyNumberFormat="1" applyFont="1" applyFill="1" applyBorder="1" applyAlignment="1">
      <alignment horizontal="center" vertical="center"/>
    </xf>
    <xf numFmtId="178" fontId="68" fillId="0" borderId="103" xfId="2" applyNumberFormat="1" applyFont="1" applyFill="1" applyBorder="1" applyAlignment="1">
      <alignment horizontal="center" vertical="center"/>
    </xf>
    <xf numFmtId="0" fontId="68" fillId="0" borderId="100" xfId="2" applyFont="1" applyBorder="1" applyAlignment="1" applyProtection="1">
      <alignment horizontal="center" vertical="center" shrinkToFit="1"/>
      <protection locked="0"/>
    </xf>
    <xf numFmtId="0" fontId="68" fillId="0" borderId="24" xfId="2" applyFont="1" applyBorder="1" applyAlignment="1" applyProtection="1">
      <alignment horizontal="center" vertical="center" shrinkToFit="1"/>
      <protection locked="0"/>
    </xf>
    <xf numFmtId="0" fontId="68" fillId="0" borderId="97" xfId="2" applyFont="1" applyBorder="1" applyAlignment="1" applyProtection="1">
      <alignment horizontal="center" vertical="center" shrinkToFit="1"/>
      <protection locked="0"/>
    </xf>
    <xf numFmtId="0" fontId="68" fillId="0" borderId="21" xfId="2" applyFont="1" applyBorder="1" applyAlignment="1" applyProtection="1">
      <alignment horizontal="center" vertical="center" shrinkToFit="1"/>
      <protection locked="0"/>
    </xf>
    <xf numFmtId="0" fontId="68" fillId="0" borderId="266" xfId="2" applyFont="1" applyBorder="1" applyAlignment="1" applyProtection="1">
      <alignment horizontal="center" vertical="center" shrinkToFit="1"/>
      <protection locked="0"/>
    </xf>
    <xf numFmtId="0" fontId="68" fillId="0" borderId="191" xfId="2" applyFont="1" applyBorder="1" applyAlignment="1" applyProtection="1">
      <alignment horizontal="center" vertical="center" shrinkToFit="1"/>
      <protection locked="0"/>
    </xf>
    <xf numFmtId="0" fontId="70" fillId="5" borderId="100" xfId="2" applyFont="1" applyFill="1" applyBorder="1" applyAlignment="1">
      <alignment horizontal="right" vertical="center" wrapText="1" shrinkToFit="1"/>
    </xf>
    <xf numFmtId="0" fontId="70" fillId="5" borderId="89" xfId="2" applyFont="1" applyFill="1" applyBorder="1" applyAlignment="1">
      <alignment horizontal="right" vertical="center" wrapText="1" shrinkToFit="1"/>
    </xf>
    <xf numFmtId="0" fontId="96" fillId="5" borderId="97" xfId="0" applyFont="1" applyFill="1" applyBorder="1" applyAlignment="1" applyProtection="1">
      <alignment horizontal="center" vertical="center"/>
      <protection locked="0"/>
    </xf>
    <xf numFmtId="0" fontId="96" fillId="5" borderId="187" xfId="0" applyFont="1" applyFill="1" applyBorder="1" applyAlignment="1" applyProtection="1">
      <alignment horizontal="center" vertical="center"/>
      <protection locked="0"/>
    </xf>
    <xf numFmtId="0" fontId="96" fillId="5" borderId="100" xfId="0" applyFont="1" applyFill="1" applyBorder="1" applyAlignment="1" applyProtection="1">
      <alignment horizontal="center" vertical="center"/>
      <protection locked="0"/>
    </xf>
    <xf numFmtId="0" fontId="96" fillId="5" borderId="89" xfId="0" applyFont="1" applyFill="1" applyBorder="1" applyAlignment="1" applyProtection="1">
      <alignment horizontal="center" vertical="center"/>
      <protection locked="0"/>
    </xf>
    <xf numFmtId="177" fontId="73" fillId="5" borderId="30" xfId="4" applyNumberFormat="1" applyFont="1" applyFill="1" applyBorder="1" applyAlignment="1" applyProtection="1">
      <alignment horizontal="center" vertical="center"/>
      <protection locked="0"/>
    </xf>
    <xf numFmtId="177" fontId="73" fillId="5" borderId="6" xfId="4" applyNumberFormat="1" applyFont="1" applyFill="1" applyBorder="1" applyAlignment="1" applyProtection="1">
      <alignment horizontal="center" vertical="center"/>
      <protection locked="0"/>
    </xf>
    <xf numFmtId="177" fontId="73" fillId="5" borderId="266" xfId="0" applyNumberFormat="1" applyFont="1" applyFill="1" applyBorder="1" applyAlignment="1" applyProtection="1">
      <alignment horizontal="center" vertical="center"/>
      <protection locked="0"/>
    </xf>
    <xf numFmtId="177" fontId="73" fillId="5" borderId="177" xfId="0" applyNumberFormat="1" applyFont="1" applyFill="1" applyBorder="1" applyAlignment="1" applyProtection="1">
      <alignment horizontal="center" vertical="center"/>
      <protection locked="0"/>
    </xf>
    <xf numFmtId="177" fontId="73" fillId="5" borderId="100" xfId="0" applyNumberFormat="1" applyFont="1" applyFill="1" applyBorder="1" applyAlignment="1" applyProtection="1">
      <alignment horizontal="center" vertical="center"/>
      <protection locked="0"/>
    </xf>
    <xf numFmtId="177" fontId="73" fillId="5" borderId="89" xfId="0" applyNumberFormat="1" applyFont="1" applyFill="1" applyBorder="1" applyAlignment="1" applyProtection="1">
      <alignment horizontal="center" vertical="center"/>
      <protection locked="0"/>
    </xf>
    <xf numFmtId="177" fontId="73" fillId="5" borderId="97" xfId="4" applyNumberFormat="1" applyFont="1" applyFill="1" applyBorder="1" applyAlignment="1" applyProtection="1">
      <alignment horizontal="center" vertical="center"/>
      <protection locked="0"/>
    </xf>
    <xf numFmtId="177" fontId="73" fillId="5" borderId="187" xfId="4" applyNumberFormat="1" applyFont="1" applyFill="1" applyBorder="1" applyAlignment="1" applyProtection="1">
      <alignment horizontal="center" vertical="center"/>
      <protection locked="0"/>
    </xf>
    <xf numFmtId="0" fontId="68" fillId="0" borderId="161" xfId="2" applyFont="1" applyBorder="1" applyAlignment="1" applyProtection="1">
      <alignment horizontal="center" vertical="center" shrinkToFit="1"/>
      <protection locked="0"/>
    </xf>
    <xf numFmtId="0" fontId="68" fillId="0" borderId="98" xfId="2" applyFont="1" applyBorder="1" applyAlignment="1" applyProtection="1">
      <alignment horizontal="center" vertical="center" shrinkToFit="1"/>
      <protection locked="0"/>
    </xf>
    <xf numFmtId="0" fontId="68" fillId="0" borderId="176" xfId="2" applyFont="1" applyBorder="1" applyAlignment="1" applyProtection="1">
      <alignment horizontal="center" vertical="center" shrinkToFit="1"/>
      <protection locked="0"/>
    </xf>
    <xf numFmtId="0" fontId="68" fillId="0" borderId="267" xfId="2" applyFont="1" applyBorder="1" applyAlignment="1" applyProtection="1">
      <alignment horizontal="center" vertical="center" shrinkToFit="1"/>
      <protection locked="0"/>
    </xf>
    <xf numFmtId="0" fontId="71" fillId="5" borderId="108" xfId="2" applyFont="1" applyFill="1" applyBorder="1" applyAlignment="1" applyProtection="1">
      <alignment horizontal="center" vertical="center" wrapText="1" shrinkToFit="1"/>
      <protection locked="0"/>
    </xf>
    <xf numFmtId="0" fontId="67" fillId="0" borderId="240" xfId="2" applyFont="1" applyBorder="1" applyAlignment="1">
      <alignment horizontal="center" vertical="center"/>
    </xf>
    <xf numFmtId="0" fontId="67" fillId="0" borderId="83" xfId="2" applyFont="1" applyBorder="1" applyAlignment="1">
      <alignment horizontal="center" vertical="center"/>
    </xf>
    <xf numFmtId="0" fontId="72" fillId="0" borderId="87" xfId="2" applyFont="1" applyBorder="1" applyAlignment="1">
      <alignment horizontal="left" vertical="center" shrinkToFit="1"/>
    </xf>
    <xf numFmtId="0" fontId="72" fillId="0" borderId="75" xfId="2" applyFont="1" applyBorder="1" applyAlignment="1">
      <alignment horizontal="center" vertical="center" wrapText="1"/>
    </xf>
    <xf numFmtId="0" fontId="72" fillId="0" borderId="22" xfId="2" applyFont="1" applyBorder="1" applyAlignment="1">
      <alignment horizontal="center" vertical="center" wrapText="1"/>
    </xf>
    <xf numFmtId="0" fontId="83" fillId="5" borderId="161" xfId="2" applyFont="1" applyFill="1" applyBorder="1" applyAlignment="1" applyProtection="1">
      <alignment horizontal="center" vertical="center" wrapText="1"/>
      <protection locked="0"/>
    </xf>
    <xf numFmtId="0" fontId="83" fillId="5" borderId="98" xfId="2" applyFont="1" applyFill="1" applyBorder="1" applyAlignment="1" applyProtection="1">
      <alignment horizontal="center" vertical="center" wrapText="1"/>
      <protection locked="0"/>
    </xf>
    <xf numFmtId="0" fontId="83" fillId="5" borderId="91" xfId="2" applyFont="1" applyFill="1" applyBorder="1" applyAlignment="1" applyProtection="1">
      <alignment horizontal="center" vertical="center" wrapText="1"/>
      <protection locked="0"/>
    </xf>
    <xf numFmtId="0" fontId="83" fillId="5" borderId="59" xfId="2" applyFont="1" applyFill="1" applyBorder="1" applyAlignment="1" applyProtection="1">
      <alignment horizontal="center" vertical="center" wrapText="1"/>
      <protection locked="0"/>
    </xf>
    <xf numFmtId="0" fontId="68" fillId="0" borderId="91" xfId="2" applyFont="1" applyBorder="1" applyAlignment="1" applyProtection="1">
      <alignment horizontal="center" vertical="center" shrinkToFit="1"/>
      <protection locked="0"/>
    </xf>
    <xf numFmtId="0" fontId="68" fillId="0" borderId="59" xfId="2" applyFont="1" applyBorder="1" applyAlignment="1" applyProtection="1">
      <alignment horizontal="center" vertical="center" shrinkToFit="1"/>
      <protection locked="0"/>
    </xf>
    <xf numFmtId="0" fontId="68" fillId="0" borderId="9" xfId="2" applyFont="1" applyBorder="1" applyAlignment="1" applyProtection="1">
      <alignment horizontal="center" vertical="center" shrinkToFit="1"/>
      <protection locked="0"/>
    </xf>
    <xf numFmtId="0" fontId="68" fillId="0" borderId="41" xfId="2" applyFont="1" applyBorder="1" applyAlignment="1" applyProtection="1">
      <alignment horizontal="center" vertical="center" shrinkToFit="1"/>
      <protection locked="0"/>
    </xf>
    <xf numFmtId="0" fontId="83" fillId="5" borderId="97" xfId="2" applyFont="1" applyFill="1" applyBorder="1" applyAlignment="1" applyProtection="1">
      <alignment horizontal="center" vertical="center" wrapText="1"/>
      <protection locked="0"/>
    </xf>
    <xf numFmtId="0" fontId="83" fillId="5" borderId="21" xfId="2" applyFont="1" applyFill="1" applyBorder="1" applyAlignment="1" applyProtection="1">
      <alignment horizontal="center" vertical="center" wrapText="1"/>
      <protection locked="0"/>
    </xf>
    <xf numFmtId="0" fontId="83" fillId="5" borderId="100" xfId="2" applyFont="1" applyFill="1" applyBorder="1" applyAlignment="1" applyProtection="1">
      <alignment horizontal="center" vertical="center" wrapText="1"/>
      <protection locked="0"/>
    </xf>
    <xf numFmtId="0" fontId="83" fillId="5" borderId="24" xfId="2" applyFont="1" applyFill="1" applyBorder="1" applyAlignment="1" applyProtection="1">
      <alignment horizontal="center" vertical="center" wrapText="1"/>
      <protection locked="0"/>
    </xf>
    <xf numFmtId="0" fontId="67" fillId="5" borderId="182" xfId="2" applyFont="1" applyFill="1" applyBorder="1" applyAlignment="1" applyProtection="1">
      <alignment horizontal="center" vertical="center" shrinkToFit="1"/>
      <protection locked="0"/>
    </xf>
    <xf numFmtId="0" fontId="67" fillId="5" borderId="183" xfId="2" applyFont="1" applyFill="1" applyBorder="1" applyAlignment="1" applyProtection="1">
      <alignment horizontal="center" vertical="center" shrinkToFit="1"/>
      <protection locked="0"/>
    </xf>
    <xf numFmtId="0" fontId="67" fillId="5" borderId="180" xfId="2" applyFont="1" applyFill="1" applyBorder="1" applyAlignment="1" applyProtection="1">
      <alignment horizontal="center" vertical="center" shrinkToFit="1"/>
      <protection locked="0"/>
    </xf>
    <xf numFmtId="0" fontId="67" fillId="5" borderId="181" xfId="2" applyFont="1" applyFill="1" applyBorder="1" applyAlignment="1" applyProtection="1">
      <alignment horizontal="center" vertical="center" shrinkToFit="1"/>
      <protection locked="0"/>
    </xf>
    <xf numFmtId="0" fontId="67" fillId="5" borderId="54" xfId="2" applyFont="1" applyFill="1" applyBorder="1" applyAlignment="1" applyProtection="1">
      <alignment horizontal="center" vertical="center" wrapText="1" shrinkToFit="1"/>
      <protection locked="0"/>
    </xf>
    <xf numFmtId="0" fontId="67" fillId="5" borderId="55" xfId="2" applyFont="1" applyFill="1" applyBorder="1" applyAlignment="1" applyProtection="1">
      <alignment horizontal="center" vertical="center" wrapText="1" shrinkToFit="1"/>
      <protection locked="0"/>
    </xf>
    <xf numFmtId="0" fontId="67" fillId="5" borderId="57" xfId="2" applyFont="1" applyFill="1" applyBorder="1" applyAlignment="1" applyProtection="1">
      <alignment horizontal="center" vertical="center" wrapText="1" shrinkToFit="1"/>
      <protection locked="0"/>
    </xf>
    <xf numFmtId="0" fontId="67" fillId="5" borderId="49" xfId="2" applyFont="1" applyFill="1" applyBorder="1" applyAlignment="1" applyProtection="1">
      <alignment horizontal="center" vertical="center" wrapText="1" shrinkToFit="1"/>
      <protection locked="0"/>
    </xf>
    <xf numFmtId="0" fontId="67" fillId="5" borderId="74" xfId="2" applyFont="1" applyFill="1" applyBorder="1" applyAlignment="1" applyProtection="1">
      <alignment horizontal="center" vertical="center" wrapText="1" shrinkToFit="1"/>
      <protection locked="0"/>
    </xf>
    <xf numFmtId="0" fontId="67" fillId="5" borderId="64" xfId="2" applyFont="1" applyFill="1" applyBorder="1" applyAlignment="1" applyProtection="1">
      <alignment horizontal="center" vertical="center" wrapText="1" shrinkToFit="1"/>
      <protection locked="0"/>
    </xf>
    <xf numFmtId="0" fontId="67" fillId="5" borderId="54" xfId="2" applyFont="1" applyFill="1" applyBorder="1" applyAlignment="1" applyProtection="1">
      <alignment horizontal="center" vertical="center"/>
      <protection locked="0"/>
    </xf>
    <xf numFmtId="0" fontId="67" fillId="5" borderId="55" xfId="2" applyFont="1" applyFill="1" applyBorder="1" applyAlignment="1" applyProtection="1">
      <alignment horizontal="center" vertical="center"/>
      <protection locked="0"/>
    </xf>
    <xf numFmtId="0" fontId="67" fillId="5" borderId="57" xfId="2" applyFont="1" applyFill="1" applyBorder="1" applyAlignment="1" applyProtection="1">
      <alignment horizontal="center" vertical="center"/>
      <protection locked="0"/>
    </xf>
    <xf numFmtId="0" fontId="67" fillId="5" borderId="49" xfId="2" applyFont="1" applyFill="1" applyBorder="1" applyAlignment="1" applyProtection="1">
      <alignment horizontal="center" vertical="center"/>
      <protection locked="0"/>
    </xf>
    <xf numFmtId="0" fontId="67" fillId="5" borderId="74" xfId="2" applyFont="1" applyFill="1" applyBorder="1" applyAlignment="1" applyProtection="1">
      <alignment horizontal="center" vertical="center"/>
      <protection locked="0"/>
    </xf>
    <xf numFmtId="0" fontId="67" fillId="5" borderId="64" xfId="2" applyFont="1" applyFill="1" applyBorder="1" applyAlignment="1" applyProtection="1">
      <alignment horizontal="center" vertical="center"/>
      <protection locked="0"/>
    </xf>
    <xf numFmtId="0" fontId="71" fillId="5" borderId="107" xfId="2" applyFont="1" applyFill="1" applyBorder="1" applyAlignment="1" applyProtection="1">
      <alignment horizontal="center" vertical="center" wrapText="1" shrinkToFit="1"/>
      <protection locked="0"/>
    </xf>
    <xf numFmtId="0" fontId="67" fillId="5" borderId="107" xfId="2" applyFont="1" applyFill="1" applyBorder="1" applyAlignment="1" applyProtection="1">
      <alignment horizontal="center" vertical="center" shrinkToFit="1"/>
      <protection locked="0"/>
    </xf>
    <xf numFmtId="177" fontId="73" fillId="5" borderId="97" xfId="0" applyNumberFormat="1" applyFont="1" applyFill="1" applyBorder="1" applyAlignment="1" applyProtection="1">
      <alignment horizontal="center" vertical="center"/>
      <protection locked="0"/>
    </xf>
    <xf numFmtId="177" fontId="73" fillId="5" borderId="187" xfId="0" applyNumberFormat="1" applyFont="1" applyFill="1" applyBorder="1" applyAlignment="1" applyProtection="1">
      <alignment horizontal="center" vertical="center"/>
      <protection locked="0"/>
    </xf>
    <xf numFmtId="177" fontId="73" fillId="5" borderId="30" xfId="0" applyNumberFormat="1" applyFont="1" applyFill="1" applyBorder="1" applyAlignment="1" applyProtection="1">
      <alignment horizontal="center" vertical="center"/>
      <protection locked="0"/>
    </xf>
    <xf numFmtId="177" fontId="73" fillId="5" borderId="6" xfId="0" applyNumberFormat="1" applyFont="1" applyFill="1" applyBorder="1" applyAlignment="1" applyProtection="1">
      <alignment horizontal="center" vertical="center"/>
      <protection locked="0"/>
    </xf>
    <xf numFmtId="0" fontId="73" fillId="5" borderId="109" xfId="2" applyFont="1" applyFill="1" applyBorder="1" applyAlignment="1" applyProtection="1">
      <alignment horizontal="center" vertical="center" shrinkToFit="1"/>
      <protection locked="0"/>
    </xf>
    <xf numFmtId="0" fontId="73" fillId="5" borderId="107" xfId="2" applyFont="1" applyFill="1" applyBorder="1" applyAlignment="1" applyProtection="1">
      <alignment horizontal="center" vertical="center" shrinkToFit="1"/>
      <protection locked="0"/>
    </xf>
    <xf numFmtId="0" fontId="71" fillId="0" borderId="238" xfId="2" applyFont="1" applyBorder="1" applyAlignment="1">
      <alignment horizontal="left" vertical="center" wrapText="1"/>
    </xf>
    <xf numFmtId="0" fontId="71" fillId="0" borderId="87" xfId="2" applyFont="1" applyBorder="1" applyAlignment="1">
      <alignment horizontal="left" vertical="center" wrapText="1"/>
    </xf>
    <xf numFmtId="0" fontId="71" fillId="0" borderId="260" xfId="2" applyFont="1" applyBorder="1" applyAlignment="1">
      <alignment horizontal="left" vertical="center" wrapText="1"/>
    </xf>
    <xf numFmtId="0" fontId="71" fillId="0" borderId="15" xfId="2" applyFont="1" applyBorder="1" applyAlignment="1">
      <alignment horizontal="left" vertical="center" wrapText="1"/>
    </xf>
    <xf numFmtId="0" fontId="71" fillId="0" borderId="0" xfId="2" applyFont="1" applyBorder="1" applyAlignment="1">
      <alignment horizontal="left" vertical="center" wrapText="1"/>
    </xf>
    <xf numFmtId="0" fontId="71" fillId="0" borderId="22" xfId="2" applyFont="1" applyBorder="1" applyAlignment="1">
      <alignment horizontal="left" vertical="center" wrapText="1"/>
    </xf>
    <xf numFmtId="0" fontId="71" fillId="0" borderId="23" xfId="2" applyFont="1" applyBorder="1" applyAlignment="1">
      <alignment horizontal="left" vertical="center" wrapText="1"/>
    </xf>
    <xf numFmtId="0" fontId="71" fillId="0" borderId="1" xfId="2" applyFont="1" applyBorder="1" applyAlignment="1">
      <alignment horizontal="left" vertical="center" wrapText="1"/>
    </xf>
    <xf numFmtId="0" fontId="71" fillId="0" borderId="24" xfId="2" applyFont="1" applyBorder="1" applyAlignment="1">
      <alignment horizontal="left" vertical="center" wrapText="1"/>
    </xf>
    <xf numFmtId="0" fontId="71" fillId="0" borderId="20" xfId="2" applyFont="1" applyBorder="1" applyAlignment="1">
      <alignment horizontal="left" vertical="center" wrapText="1"/>
    </xf>
    <xf numFmtId="0" fontId="71" fillId="0" borderId="8" xfId="2" applyFont="1" applyBorder="1" applyAlignment="1">
      <alignment horizontal="left" vertical="center" wrapText="1"/>
    </xf>
    <xf numFmtId="0" fontId="71" fillId="0" borderId="21" xfId="2" applyFont="1" applyBorder="1" applyAlignment="1">
      <alignment horizontal="left" vertical="center" wrapText="1"/>
    </xf>
    <xf numFmtId="0" fontId="76" fillId="5" borderId="234" xfId="2" applyFont="1" applyFill="1" applyBorder="1" applyAlignment="1">
      <alignment horizontal="center" vertical="center" shrinkToFit="1"/>
    </xf>
    <xf numFmtId="0" fontId="76" fillId="5" borderId="235" xfId="2" applyFont="1" applyFill="1" applyBorder="1" applyAlignment="1">
      <alignment horizontal="center" vertical="center" shrinkToFit="1"/>
    </xf>
    <xf numFmtId="0" fontId="67" fillId="0" borderId="86" xfId="2" applyFont="1" applyBorder="1" applyAlignment="1">
      <alignment horizontal="center" vertical="center"/>
    </xf>
    <xf numFmtId="0" fontId="67" fillId="0" borderId="260" xfId="2" applyFont="1" applyBorder="1" applyAlignment="1">
      <alignment horizontal="center" vertical="center"/>
    </xf>
    <xf numFmtId="0" fontId="67" fillId="0" borderId="9" xfId="2" applyFont="1" applyBorder="1" applyAlignment="1">
      <alignment horizontal="center" vertical="center"/>
    </xf>
    <xf numFmtId="0" fontId="67" fillId="0" borderId="22" xfId="2" applyFont="1" applyBorder="1" applyAlignment="1">
      <alignment horizontal="center" vertical="center"/>
    </xf>
    <xf numFmtId="0" fontId="67" fillId="0" borderId="91" xfId="2" applyFont="1" applyBorder="1" applyAlignment="1">
      <alignment horizontal="center" vertical="center"/>
    </xf>
    <xf numFmtId="0" fontId="67" fillId="0" borderId="24" xfId="2" applyFont="1" applyBorder="1" applyAlignment="1">
      <alignment horizontal="center" vertical="center"/>
    </xf>
    <xf numFmtId="0" fontId="67" fillId="0" borderId="174" xfId="2" applyFont="1" applyBorder="1" applyAlignment="1">
      <alignment horizontal="center" vertical="center"/>
    </xf>
    <xf numFmtId="0" fontId="67" fillId="0" borderId="190" xfId="2" applyFont="1" applyBorder="1" applyAlignment="1">
      <alignment horizontal="center" vertical="center"/>
    </xf>
    <xf numFmtId="0" fontId="67" fillId="0" borderId="162" xfId="2" applyFont="1" applyBorder="1" applyAlignment="1">
      <alignment horizontal="center" vertical="center"/>
    </xf>
    <xf numFmtId="0" fontId="67" fillId="0" borderId="194" xfId="2" applyFont="1" applyBorder="1" applyAlignment="1">
      <alignment horizontal="center" vertical="center"/>
    </xf>
    <xf numFmtId="0" fontId="73" fillId="5" borderId="217" xfId="2" applyFont="1" applyFill="1" applyBorder="1" applyAlignment="1" applyProtection="1">
      <alignment horizontal="center" vertical="center" shrinkToFit="1"/>
      <protection locked="0"/>
    </xf>
    <xf numFmtId="0" fontId="76" fillId="5" borderId="230" xfId="2" applyFont="1" applyFill="1" applyBorder="1" applyAlignment="1">
      <alignment horizontal="center" vertical="center"/>
    </xf>
    <xf numFmtId="0" fontId="76" fillId="5" borderId="231" xfId="2" applyFont="1" applyFill="1" applyBorder="1" applyAlignment="1">
      <alignment horizontal="center" vertical="center"/>
    </xf>
    <xf numFmtId="0" fontId="76" fillId="5" borderId="235" xfId="2" applyFont="1" applyFill="1" applyBorder="1" applyAlignment="1">
      <alignment horizontal="center" vertical="center"/>
    </xf>
    <xf numFmtId="0" fontId="67" fillId="5" borderId="157" xfId="2" applyFont="1" applyFill="1" applyBorder="1" applyAlignment="1">
      <alignment horizontal="center" vertical="center"/>
    </xf>
    <xf numFmtId="0" fontId="67" fillId="5" borderId="108" xfId="2" applyFont="1" applyFill="1" applyBorder="1" applyAlignment="1">
      <alignment horizontal="center" vertical="center"/>
    </xf>
    <xf numFmtId="0" fontId="72" fillId="5" borderId="154" xfId="2" applyFont="1" applyFill="1" applyBorder="1" applyAlignment="1">
      <alignment horizontal="center" vertical="center" wrapText="1"/>
    </xf>
    <xf numFmtId="0" fontId="72" fillId="5" borderId="42" xfId="2" applyFont="1" applyFill="1" applyBorder="1" applyAlignment="1">
      <alignment horizontal="center" vertical="center" wrapText="1"/>
    </xf>
    <xf numFmtId="0" fontId="72" fillId="5" borderId="74" xfId="2" applyFont="1" applyFill="1" applyBorder="1" applyAlignment="1">
      <alignment horizontal="center" vertical="center" wrapText="1"/>
    </xf>
    <xf numFmtId="0" fontId="72" fillId="5" borderId="64" xfId="2" applyFont="1" applyFill="1" applyBorder="1" applyAlignment="1">
      <alignment horizontal="center" vertical="center" wrapText="1"/>
    </xf>
    <xf numFmtId="0" fontId="71" fillId="5" borderId="54" xfId="2" applyFont="1" applyFill="1" applyBorder="1" applyAlignment="1">
      <alignment horizontal="center" vertical="center" wrapText="1"/>
    </xf>
    <xf numFmtId="0" fontId="71" fillId="5" borderId="55" xfId="2" applyFont="1" applyFill="1" applyBorder="1" applyAlignment="1">
      <alignment horizontal="center" vertical="center" wrapText="1"/>
    </xf>
    <xf numFmtId="0" fontId="71" fillId="5" borderId="74" xfId="2" applyFont="1" applyFill="1" applyBorder="1" applyAlignment="1">
      <alignment horizontal="center" vertical="center" wrapText="1"/>
    </xf>
    <xf numFmtId="0" fontId="71" fillId="5" borderId="64" xfId="2" applyFont="1" applyFill="1" applyBorder="1" applyAlignment="1">
      <alignment horizontal="center" vertical="center" wrapText="1"/>
    </xf>
    <xf numFmtId="38" fontId="67" fillId="5" borderId="261" xfId="4" applyFont="1" applyFill="1" applyBorder="1" applyAlignment="1">
      <alignment horizontal="right" vertical="center"/>
    </xf>
    <xf numFmtId="38" fontId="67" fillId="5" borderId="87" xfId="4" applyFont="1" applyFill="1" applyBorder="1" applyAlignment="1">
      <alignment horizontal="right" vertical="center"/>
    </xf>
    <xf numFmtId="38" fontId="67" fillId="5" borderId="30" xfId="4" applyFont="1" applyFill="1" applyBorder="1" applyAlignment="1">
      <alignment horizontal="right" vertical="center"/>
    </xf>
    <xf numFmtId="38" fontId="67" fillId="5" borderId="0" xfId="4" applyFont="1" applyFill="1" applyBorder="1" applyAlignment="1">
      <alignment horizontal="right" vertical="center"/>
    </xf>
    <xf numFmtId="38" fontId="67" fillId="5" borderId="100" xfId="4" applyFont="1" applyFill="1" applyBorder="1" applyAlignment="1">
      <alignment horizontal="right" vertical="center"/>
    </xf>
    <xf numFmtId="38" fontId="67" fillId="5" borderId="1" xfId="4" applyFont="1" applyFill="1" applyBorder="1" applyAlignment="1">
      <alignment horizontal="right" vertical="center"/>
    </xf>
    <xf numFmtId="177" fontId="67" fillId="5" borderId="88" xfId="2" applyNumberFormat="1" applyFont="1" applyFill="1" applyBorder="1" applyAlignment="1">
      <alignment horizontal="center" vertical="center"/>
    </xf>
    <xf numFmtId="177" fontId="67" fillId="5" borderId="6" xfId="2" applyNumberFormat="1" applyFont="1" applyFill="1" applyBorder="1" applyAlignment="1">
      <alignment horizontal="center" vertical="center"/>
    </xf>
    <xf numFmtId="177" fontId="67" fillId="5" borderId="89" xfId="2" applyNumberFormat="1" applyFont="1" applyFill="1" applyBorder="1" applyAlignment="1">
      <alignment horizontal="center" vertical="center"/>
    </xf>
    <xf numFmtId="38" fontId="67" fillId="5" borderId="130" xfId="4" applyFont="1" applyFill="1" applyBorder="1" applyAlignment="1">
      <alignment horizontal="right" vertical="center"/>
    </xf>
    <xf numFmtId="38" fontId="67" fillId="5" borderId="129" xfId="4" applyFont="1" applyFill="1" applyBorder="1" applyAlignment="1">
      <alignment horizontal="right" vertical="center"/>
    </xf>
    <xf numFmtId="38" fontId="67" fillId="5" borderId="262" xfId="4" applyFont="1" applyFill="1" applyBorder="1" applyAlignment="1">
      <alignment horizontal="right" vertical="center"/>
    </xf>
    <xf numFmtId="38" fontId="67" fillId="5" borderId="163" xfId="4" applyFont="1" applyFill="1" applyBorder="1" applyAlignment="1">
      <alignment horizontal="right" vertical="center"/>
    </xf>
    <xf numFmtId="38" fontId="67" fillId="5" borderId="97" xfId="4" applyFont="1" applyFill="1" applyBorder="1" applyAlignment="1">
      <alignment horizontal="right" vertical="center"/>
    </xf>
    <xf numFmtId="38" fontId="67" fillId="5" borderId="8" xfId="4" applyFont="1" applyFill="1" applyBorder="1" applyAlignment="1">
      <alignment horizontal="right" vertical="center"/>
    </xf>
    <xf numFmtId="177" fontId="67" fillId="5" borderId="187" xfId="2" applyNumberFormat="1" applyFont="1" applyFill="1" applyBorder="1" applyAlignment="1">
      <alignment horizontal="center" vertical="center"/>
    </xf>
    <xf numFmtId="0" fontId="76" fillId="5" borderId="232" xfId="2" applyFont="1" applyFill="1" applyBorder="1" applyAlignment="1" applyProtection="1">
      <alignment horizontal="center" vertical="center"/>
      <protection locked="0"/>
    </xf>
    <xf numFmtId="0" fontId="67" fillId="5" borderId="87" xfId="2" applyFont="1" applyFill="1" applyBorder="1" applyAlignment="1">
      <alignment horizontal="center" vertical="center" wrapText="1"/>
    </xf>
    <xf numFmtId="0" fontId="67" fillId="5" borderId="239" xfId="2" applyFont="1" applyFill="1" applyBorder="1" applyAlignment="1">
      <alignment horizontal="center" vertical="center" wrapText="1"/>
    </xf>
    <xf numFmtId="0" fontId="67" fillId="5" borderId="0"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59" xfId="2" applyFont="1" applyFill="1" applyBorder="1" applyAlignment="1">
      <alignment horizontal="center" vertical="center" wrapText="1"/>
    </xf>
    <xf numFmtId="0" fontId="71" fillId="5" borderId="129" xfId="2" applyFont="1" applyFill="1" applyBorder="1" applyAlignment="1">
      <alignment horizontal="center" vertical="center" wrapText="1"/>
    </xf>
    <xf numFmtId="0" fontId="71" fillId="5" borderId="131" xfId="2" applyFont="1" applyFill="1" applyBorder="1" applyAlignment="1">
      <alignment horizontal="center" vertical="center" wrapText="1"/>
    </xf>
    <xf numFmtId="0" fontId="71" fillId="5" borderId="163" xfId="2" applyFont="1" applyFill="1" applyBorder="1" applyAlignment="1">
      <alignment horizontal="center" vertical="center" wrapText="1"/>
    </xf>
    <xf numFmtId="0" fontId="71" fillId="5" borderId="263" xfId="2" applyFont="1" applyFill="1" applyBorder="1" applyAlignment="1">
      <alignment horizontal="center" vertical="center" wrapText="1"/>
    </xf>
    <xf numFmtId="0" fontId="71" fillId="5" borderId="8" xfId="2" applyFont="1" applyFill="1" applyBorder="1" applyAlignment="1">
      <alignment horizontal="center" vertical="center" wrapText="1"/>
    </xf>
    <xf numFmtId="0" fontId="71" fillId="5" borderId="98" xfId="2" applyFont="1" applyFill="1" applyBorder="1" applyAlignment="1">
      <alignment horizontal="center" vertical="center" wrapText="1"/>
    </xf>
    <xf numFmtId="0" fontId="71" fillId="5" borderId="1" xfId="2" applyFont="1" applyFill="1" applyBorder="1" applyAlignment="1">
      <alignment horizontal="center" vertical="center" wrapText="1"/>
    </xf>
    <xf numFmtId="0" fontId="71" fillId="5" borderId="59" xfId="2" applyFont="1" applyFill="1" applyBorder="1" applyAlignment="1">
      <alignment horizontal="center" vertical="center" wrapText="1"/>
    </xf>
    <xf numFmtId="0" fontId="67" fillId="5" borderId="107" xfId="2" applyFont="1" applyFill="1" applyBorder="1" applyAlignment="1" applyProtection="1">
      <alignment horizontal="center" vertical="center"/>
      <protection locked="0"/>
    </xf>
    <xf numFmtId="0" fontId="67" fillId="5" borderId="217" xfId="2" applyFont="1" applyFill="1" applyBorder="1" applyAlignment="1" applyProtection="1">
      <alignment horizontal="center" vertical="center" shrinkToFit="1"/>
      <protection locked="0"/>
    </xf>
    <xf numFmtId="0" fontId="67" fillId="5" borderId="42" xfId="2" applyFont="1" applyFill="1" applyBorder="1" applyAlignment="1" applyProtection="1">
      <alignment horizontal="center" vertical="center" shrinkToFit="1"/>
      <protection locked="0"/>
    </xf>
    <xf numFmtId="0" fontId="67" fillId="5" borderId="64" xfId="2" applyFont="1" applyFill="1" applyBorder="1" applyAlignment="1" applyProtection="1">
      <alignment horizontal="center" vertical="center" shrinkToFit="1"/>
      <protection locked="0"/>
    </xf>
    <xf numFmtId="0" fontId="76" fillId="5" borderId="54" xfId="2" applyFont="1" applyFill="1" applyBorder="1" applyAlignment="1" applyProtection="1">
      <alignment horizontal="center" vertical="center"/>
      <protection locked="0"/>
    </xf>
    <xf numFmtId="0" fontId="76" fillId="5" borderId="74" xfId="2" applyFont="1" applyFill="1" applyBorder="1" applyAlignment="1" applyProtection="1">
      <alignment horizontal="center" vertical="center"/>
      <protection locked="0"/>
    </xf>
    <xf numFmtId="0" fontId="67" fillId="5" borderId="154" xfId="2" applyFont="1" applyFill="1" applyBorder="1" applyAlignment="1" applyProtection="1">
      <alignment horizontal="center" vertical="center" wrapText="1" shrinkToFit="1"/>
      <protection locked="0"/>
    </xf>
    <xf numFmtId="0" fontId="67" fillId="5" borderId="42" xfId="2" applyFont="1" applyFill="1" applyBorder="1" applyAlignment="1" applyProtection="1">
      <alignment horizontal="center" vertical="center" wrapText="1" shrinkToFit="1"/>
      <protection locked="0"/>
    </xf>
    <xf numFmtId="177" fontId="68" fillId="0" borderId="0" xfId="2" applyNumberFormat="1" applyFont="1" applyBorder="1" applyAlignment="1">
      <alignment horizontal="center" vertical="center"/>
    </xf>
    <xf numFmtId="0" fontId="67" fillId="0" borderId="0" xfId="2" applyFont="1" applyFill="1" applyBorder="1" applyAlignment="1">
      <alignment horizontal="center" vertical="center" wrapText="1"/>
    </xf>
    <xf numFmtId="0" fontId="67" fillId="0" borderId="0" xfId="2" applyFont="1" applyBorder="1" applyAlignment="1">
      <alignment horizontal="center" vertical="center"/>
    </xf>
    <xf numFmtId="0" fontId="67" fillId="0" borderId="0" xfId="2" applyFont="1" applyFill="1" applyBorder="1" applyAlignment="1">
      <alignment horizontal="center" vertical="center"/>
    </xf>
    <xf numFmtId="0" fontId="72" fillId="0" borderId="0" xfId="2" applyFont="1" applyBorder="1" applyAlignment="1">
      <alignment horizontal="left" vertical="center" shrinkToFit="1"/>
    </xf>
    <xf numFmtId="0" fontId="91" fillId="0" borderId="0" xfId="2" applyFont="1" applyFill="1" applyBorder="1" applyAlignment="1">
      <alignment horizontal="left" vertical="center" shrinkToFit="1"/>
    </xf>
    <xf numFmtId="38" fontId="73" fillId="0" borderId="0" xfId="4" applyFont="1" applyFill="1" applyBorder="1" applyAlignment="1">
      <alignment horizontal="right" shrinkToFit="1"/>
    </xf>
    <xf numFmtId="38" fontId="67" fillId="0" borderId="0" xfId="4" applyFont="1" applyFill="1" applyBorder="1" applyAlignment="1">
      <alignment horizontal="center" vertical="center" shrinkToFit="1"/>
    </xf>
    <xf numFmtId="0" fontId="71" fillId="0" borderId="2" xfId="2" applyFont="1" applyBorder="1" applyAlignment="1">
      <alignment horizontal="center" vertical="center" wrapText="1"/>
    </xf>
    <xf numFmtId="0" fontId="71" fillId="0" borderId="0" xfId="2" applyFont="1" applyBorder="1" applyAlignment="1">
      <alignment horizontal="center" vertical="center" wrapText="1"/>
    </xf>
    <xf numFmtId="0" fontId="71" fillId="0" borderId="22" xfId="2" applyFont="1" applyBorder="1" applyAlignment="1">
      <alignment horizontal="center" vertical="center" wrapText="1"/>
    </xf>
    <xf numFmtId="0" fontId="71" fillId="0" borderId="6" xfId="2" applyFont="1" applyBorder="1" applyAlignment="1">
      <alignment horizontal="center" vertical="center" wrapText="1"/>
    </xf>
    <xf numFmtId="0" fontId="76" fillId="0" borderId="5" xfId="2" applyFont="1" applyBorder="1" applyAlignment="1">
      <alignment horizontal="left"/>
    </xf>
    <xf numFmtId="0" fontId="73" fillId="3" borderId="29" xfId="2" applyFont="1" applyFill="1" applyBorder="1" applyAlignment="1">
      <alignment horizontal="center" vertical="center"/>
    </xf>
    <xf numFmtId="0" fontId="73" fillId="3" borderId="4" xfId="2" applyFont="1" applyFill="1" applyBorder="1" applyAlignment="1">
      <alignment horizontal="center" vertical="center"/>
    </xf>
    <xf numFmtId="0" fontId="73" fillId="3" borderId="27" xfId="2" applyFont="1" applyFill="1" applyBorder="1" applyAlignment="1">
      <alignment horizontal="center" vertical="center"/>
    </xf>
    <xf numFmtId="0" fontId="73" fillId="0" borderId="32" xfId="2" applyFont="1" applyBorder="1" applyAlignment="1">
      <alignment horizontal="left" vertical="center"/>
    </xf>
    <xf numFmtId="0" fontId="73" fillId="0" borderId="33" xfId="2" applyFont="1" applyBorder="1" applyAlignment="1">
      <alignment horizontal="left" vertical="center"/>
    </xf>
    <xf numFmtId="0" fontId="76" fillId="3" borderId="20" xfId="2" applyFont="1" applyFill="1" applyBorder="1" applyAlignment="1" applyProtection="1">
      <alignment horizontal="center" vertical="center"/>
      <protection locked="0"/>
    </xf>
    <xf numFmtId="0" fontId="76" fillId="3" borderId="8" xfId="2" applyFont="1" applyFill="1" applyBorder="1" applyAlignment="1" applyProtection="1">
      <alignment horizontal="center" vertical="center"/>
      <protection locked="0"/>
    </xf>
    <xf numFmtId="0" fontId="76" fillId="3" borderId="98" xfId="2" applyFont="1" applyFill="1" applyBorder="1" applyAlignment="1" applyProtection="1">
      <alignment horizontal="center" vertical="center"/>
      <protection locked="0"/>
    </xf>
    <xf numFmtId="0" fontId="76" fillId="3" borderId="23" xfId="2" applyFont="1" applyFill="1" applyBorder="1" applyAlignment="1" applyProtection="1">
      <alignment horizontal="center" vertical="center"/>
      <protection locked="0"/>
    </xf>
    <xf numFmtId="0" fontId="76" fillId="3" borderId="1" xfId="2" applyFont="1" applyFill="1" applyBorder="1" applyAlignment="1" applyProtection="1">
      <alignment horizontal="center" vertical="center"/>
      <protection locked="0"/>
    </xf>
    <xf numFmtId="0" fontId="76" fillId="3" borderId="59" xfId="2" applyFont="1" applyFill="1" applyBorder="1" applyAlignment="1" applyProtection="1">
      <alignment horizontal="center" vertical="center"/>
      <protection locked="0"/>
    </xf>
    <xf numFmtId="0" fontId="76" fillId="3" borderId="97" xfId="2" applyFont="1" applyFill="1" applyBorder="1" applyAlignment="1" applyProtection="1">
      <alignment horizontal="center" vertical="center"/>
      <protection locked="0"/>
    </xf>
    <xf numFmtId="0" fontId="76" fillId="3" borderId="100" xfId="2" applyFont="1" applyFill="1" applyBorder="1" applyAlignment="1" applyProtection="1">
      <alignment horizontal="center" vertical="center"/>
      <protection locked="0"/>
    </xf>
    <xf numFmtId="0" fontId="96" fillId="3" borderId="97" xfId="0" applyFont="1" applyFill="1" applyBorder="1" applyAlignment="1" applyProtection="1">
      <alignment horizontal="center" vertical="center"/>
      <protection locked="0"/>
    </xf>
    <xf numFmtId="0" fontId="96" fillId="3" borderId="187" xfId="0" applyFont="1" applyFill="1" applyBorder="1" applyAlignment="1" applyProtection="1">
      <alignment horizontal="center" vertical="center"/>
      <protection locked="0"/>
    </xf>
    <xf numFmtId="0" fontId="96" fillId="3" borderId="100" xfId="0" applyFont="1" applyFill="1" applyBorder="1" applyAlignment="1" applyProtection="1">
      <alignment horizontal="center" vertical="center"/>
      <protection locked="0"/>
    </xf>
    <xf numFmtId="0" fontId="96" fillId="3" borderId="89" xfId="0" applyFont="1" applyFill="1" applyBorder="1" applyAlignment="1" applyProtection="1">
      <alignment horizontal="center" vertical="center"/>
      <protection locked="0"/>
    </xf>
    <xf numFmtId="0" fontId="83" fillId="3" borderId="161" xfId="2" applyFont="1" applyFill="1" applyBorder="1" applyAlignment="1" applyProtection="1">
      <alignment horizontal="center" vertical="center" wrapText="1"/>
      <protection locked="0"/>
    </xf>
    <xf numFmtId="0" fontId="83" fillId="3" borderId="98" xfId="2" applyFont="1" applyFill="1" applyBorder="1" applyAlignment="1" applyProtection="1">
      <alignment horizontal="center" vertical="center" wrapText="1"/>
      <protection locked="0"/>
    </xf>
    <xf numFmtId="0" fontId="83" fillId="3" borderId="91" xfId="2" applyFont="1" applyFill="1" applyBorder="1" applyAlignment="1" applyProtection="1">
      <alignment horizontal="center" vertical="center" wrapText="1"/>
      <protection locked="0"/>
    </xf>
    <xf numFmtId="0" fontId="83" fillId="3" borderId="59" xfId="2" applyFont="1" applyFill="1" applyBorder="1" applyAlignment="1" applyProtection="1">
      <alignment horizontal="center" vertical="center" wrapText="1"/>
      <protection locked="0"/>
    </xf>
    <xf numFmtId="0" fontId="83" fillId="3" borderId="97" xfId="2" applyFont="1" applyFill="1" applyBorder="1" applyAlignment="1" applyProtection="1">
      <alignment horizontal="center" vertical="center" wrapText="1"/>
      <protection locked="0"/>
    </xf>
    <xf numFmtId="0" fontId="83" fillId="3" borderId="21" xfId="2" applyFont="1" applyFill="1" applyBorder="1" applyAlignment="1" applyProtection="1">
      <alignment horizontal="center" vertical="center" wrapText="1"/>
      <protection locked="0"/>
    </xf>
    <xf numFmtId="0" fontId="83" fillId="3" borderId="100" xfId="2" applyFont="1" applyFill="1" applyBorder="1" applyAlignment="1" applyProtection="1">
      <alignment horizontal="center" vertical="center" wrapText="1"/>
      <protection locked="0"/>
    </xf>
    <xf numFmtId="0" fontId="83" fillId="3" borderId="24" xfId="2" applyFont="1" applyFill="1" applyBorder="1" applyAlignment="1" applyProtection="1">
      <alignment horizontal="center" vertical="center" wrapText="1"/>
      <protection locked="0"/>
    </xf>
    <xf numFmtId="0" fontId="67" fillId="3" borderId="101" xfId="2" applyFont="1" applyFill="1" applyBorder="1" applyAlignment="1">
      <alignment horizontal="center" vertical="center"/>
    </xf>
    <xf numFmtId="0" fontId="67" fillId="3" borderId="102" xfId="2" applyFont="1" applyFill="1" applyBorder="1" applyAlignment="1">
      <alignment horizontal="center" vertical="center"/>
    </xf>
    <xf numFmtId="0" fontId="67" fillId="3" borderId="103" xfId="2" applyFont="1" applyFill="1" applyBorder="1" applyAlignment="1">
      <alignment horizontal="center" vertical="center"/>
    </xf>
    <xf numFmtId="0" fontId="67" fillId="3" borderId="20" xfId="2" applyFont="1" applyFill="1" applyBorder="1" applyAlignment="1" applyProtection="1">
      <alignment horizontal="center" vertical="center" wrapText="1" shrinkToFit="1"/>
      <protection locked="0"/>
    </xf>
    <xf numFmtId="0" fontId="67" fillId="3" borderId="8" xfId="2" applyFont="1" applyFill="1" applyBorder="1" applyAlignment="1" applyProtection="1">
      <alignment horizontal="center" vertical="center" wrapText="1" shrinkToFit="1"/>
      <protection locked="0"/>
    </xf>
    <xf numFmtId="0" fontId="67" fillId="3" borderId="98" xfId="2" applyFont="1" applyFill="1" applyBorder="1" applyAlignment="1" applyProtection="1">
      <alignment horizontal="center" vertical="center" wrapText="1" shrinkToFit="1"/>
      <protection locked="0"/>
    </xf>
    <xf numFmtId="0" fontId="67" fillId="3" borderId="15" xfId="2" applyFont="1" applyFill="1" applyBorder="1" applyAlignment="1" applyProtection="1">
      <alignment horizontal="center" vertical="center" wrapText="1" shrinkToFit="1"/>
      <protection locked="0"/>
    </xf>
    <xf numFmtId="0" fontId="67" fillId="3" borderId="0" xfId="2" applyFont="1" applyFill="1" applyBorder="1" applyAlignment="1" applyProtection="1">
      <alignment horizontal="center" vertical="center" wrapText="1" shrinkToFit="1"/>
      <protection locked="0"/>
    </xf>
    <xf numFmtId="0" fontId="67" fillId="3" borderId="41" xfId="2" applyFont="1" applyFill="1" applyBorder="1" applyAlignment="1" applyProtection="1">
      <alignment horizontal="center" vertical="center" wrapText="1" shrinkToFit="1"/>
      <protection locked="0"/>
    </xf>
    <xf numFmtId="0" fontId="67" fillId="3" borderId="23" xfId="2" applyFont="1" applyFill="1" applyBorder="1" applyAlignment="1" applyProtection="1">
      <alignment horizontal="center" vertical="center" wrapText="1" shrinkToFit="1"/>
      <protection locked="0"/>
    </xf>
    <xf numFmtId="0" fontId="67" fillId="3" borderId="1" xfId="2" applyFont="1" applyFill="1" applyBorder="1" applyAlignment="1" applyProtection="1">
      <alignment horizontal="center" vertical="center" wrapText="1" shrinkToFit="1"/>
      <protection locked="0"/>
    </xf>
    <xf numFmtId="0" fontId="67" fillId="3" borderId="59" xfId="2" applyFont="1" applyFill="1" applyBorder="1" applyAlignment="1" applyProtection="1">
      <alignment horizontal="center" vertical="center" wrapText="1" shrinkToFit="1"/>
      <protection locked="0"/>
    </xf>
    <xf numFmtId="0" fontId="67" fillId="3" borderId="130" xfId="2" applyFont="1" applyFill="1" applyBorder="1" applyAlignment="1" applyProtection="1">
      <alignment horizontal="center" vertical="center" shrinkToFit="1"/>
      <protection locked="0"/>
    </xf>
    <xf numFmtId="0" fontId="67" fillId="3" borderId="129" xfId="2" applyFont="1" applyFill="1" applyBorder="1" applyAlignment="1" applyProtection="1">
      <alignment horizontal="center" vertical="center" shrinkToFit="1"/>
      <protection locked="0"/>
    </xf>
    <xf numFmtId="0" fontId="67" fillId="3" borderId="131" xfId="2" applyFont="1" applyFill="1" applyBorder="1" applyAlignment="1" applyProtection="1">
      <alignment horizontal="center" vertical="center" shrinkToFit="1"/>
      <protection locked="0"/>
    </xf>
    <xf numFmtId="0" fontId="71" fillId="3" borderId="130" xfId="2" applyFont="1" applyFill="1" applyBorder="1" applyAlignment="1" applyProtection="1">
      <alignment horizontal="center" vertical="center" wrapText="1" shrinkToFit="1"/>
      <protection locked="0"/>
    </xf>
    <xf numFmtId="0" fontId="71" fillId="3" borderId="129" xfId="2" applyFont="1" applyFill="1" applyBorder="1" applyAlignment="1" applyProtection="1">
      <alignment horizontal="center" vertical="center" wrapText="1" shrinkToFit="1"/>
      <protection locked="0"/>
    </xf>
    <xf numFmtId="0" fontId="71" fillId="3" borderId="131" xfId="2" applyFont="1" applyFill="1" applyBorder="1" applyAlignment="1" applyProtection="1">
      <alignment horizontal="center" vertical="center" wrapText="1" shrinkToFit="1"/>
      <protection locked="0"/>
    </xf>
    <xf numFmtId="177" fontId="73" fillId="3" borderId="130" xfId="4" applyNumberFormat="1" applyFont="1" applyFill="1" applyBorder="1" applyAlignment="1" applyProtection="1">
      <alignment horizontal="center" vertical="center"/>
      <protection locked="0"/>
    </xf>
    <xf numFmtId="177" fontId="73" fillId="3" borderId="175" xfId="4" applyNumberFormat="1" applyFont="1" applyFill="1" applyBorder="1" applyAlignment="1" applyProtection="1">
      <alignment horizontal="center" vertical="center"/>
      <protection locked="0"/>
    </xf>
    <xf numFmtId="0" fontId="68" fillId="0" borderId="174" xfId="2" applyFont="1" applyBorder="1" applyAlignment="1" applyProtection="1">
      <alignment horizontal="center" vertical="center" shrinkToFit="1"/>
      <protection locked="0"/>
    </xf>
    <xf numFmtId="0" fontId="68" fillId="0" borderId="131" xfId="2" applyFont="1" applyBorder="1" applyAlignment="1" applyProtection="1">
      <alignment horizontal="center" vertical="center" shrinkToFit="1"/>
      <protection locked="0"/>
    </xf>
    <xf numFmtId="0" fontId="67" fillId="3" borderId="266" xfId="2" applyFont="1" applyFill="1" applyBorder="1" applyAlignment="1" applyProtection="1">
      <alignment horizontal="center" vertical="center"/>
      <protection locked="0"/>
    </xf>
    <xf numFmtId="0" fontId="67" fillId="3" borderId="45" xfId="2" applyFont="1" applyFill="1" applyBorder="1" applyAlignment="1" applyProtection="1">
      <alignment horizontal="center" vertical="center"/>
      <protection locked="0"/>
    </xf>
    <xf numFmtId="0" fontId="67" fillId="3" borderId="267" xfId="2" applyFont="1" applyFill="1" applyBorder="1" applyAlignment="1" applyProtection="1">
      <alignment horizontal="center" vertical="center"/>
      <protection locked="0"/>
    </xf>
    <xf numFmtId="0" fontId="73" fillId="3" borderId="266" xfId="2" applyFont="1" applyFill="1" applyBorder="1" applyAlignment="1" applyProtection="1">
      <alignment horizontal="center" vertical="center" wrapText="1" shrinkToFit="1"/>
      <protection locked="0"/>
    </xf>
    <xf numFmtId="0" fontId="73" fillId="3" borderId="45" xfId="2" applyFont="1" applyFill="1" applyBorder="1" applyAlignment="1" applyProtection="1">
      <alignment horizontal="center" vertical="center" wrapText="1" shrinkToFit="1"/>
      <protection locked="0"/>
    </xf>
    <xf numFmtId="0" fontId="73" fillId="3" borderId="267" xfId="2" applyFont="1" applyFill="1" applyBorder="1" applyAlignment="1" applyProtection="1">
      <alignment horizontal="center" vertical="center" wrapText="1" shrinkToFit="1"/>
      <protection locked="0"/>
    </xf>
    <xf numFmtId="177" fontId="73" fillId="3" borderId="266" xfId="0" applyNumberFormat="1" applyFont="1" applyFill="1" applyBorder="1" applyAlignment="1" applyProtection="1">
      <alignment horizontal="center" vertical="center"/>
      <protection locked="0"/>
    </xf>
    <xf numFmtId="177" fontId="73" fillId="3" borderId="177" xfId="0" applyNumberFormat="1" applyFont="1" applyFill="1" applyBorder="1" applyAlignment="1" applyProtection="1">
      <alignment horizontal="center" vertical="center"/>
      <protection locked="0"/>
    </xf>
    <xf numFmtId="0" fontId="68" fillId="0" borderId="130" xfId="2" applyFont="1" applyBorder="1" applyAlignment="1" applyProtection="1">
      <alignment horizontal="center" vertical="center" shrinkToFit="1"/>
      <protection locked="0"/>
    </xf>
    <xf numFmtId="0" fontId="68" fillId="0" borderId="190" xfId="2" applyFont="1" applyBorder="1" applyAlignment="1" applyProtection="1">
      <alignment horizontal="center" vertical="center" shrinkToFit="1"/>
      <protection locked="0"/>
    </xf>
    <xf numFmtId="0" fontId="67" fillId="3" borderId="262" xfId="2" applyFont="1" applyFill="1" applyBorder="1" applyAlignment="1" applyProtection="1">
      <alignment horizontal="center" vertical="center"/>
      <protection locked="0"/>
    </xf>
    <xf numFmtId="0" fontId="67" fillId="3" borderId="163" xfId="2" applyFont="1" applyFill="1" applyBorder="1" applyAlignment="1" applyProtection="1">
      <alignment horizontal="center" vertical="center"/>
      <protection locked="0"/>
    </xf>
    <xf numFmtId="0" fontId="67" fillId="3" borderId="263" xfId="2" applyFont="1" applyFill="1" applyBorder="1" applyAlignment="1" applyProtection="1">
      <alignment horizontal="center" vertical="center"/>
      <protection locked="0"/>
    </xf>
    <xf numFmtId="0" fontId="67" fillId="3" borderId="262" xfId="2" applyFont="1" applyFill="1" applyBorder="1" applyAlignment="1" applyProtection="1">
      <alignment horizontal="center" vertical="center" shrinkToFit="1"/>
      <protection locked="0"/>
    </xf>
    <xf numFmtId="0" fontId="67" fillId="3" borderId="163" xfId="2" applyFont="1" applyFill="1" applyBorder="1" applyAlignment="1" applyProtection="1">
      <alignment horizontal="center" vertical="center" shrinkToFit="1"/>
      <protection locked="0"/>
    </xf>
    <xf numFmtId="0" fontId="67" fillId="3" borderId="263" xfId="2" applyFont="1" applyFill="1" applyBorder="1" applyAlignment="1" applyProtection="1">
      <alignment horizontal="center" vertical="center" shrinkToFit="1"/>
      <protection locked="0"/>
    </xf>
    <xf numFmtId="177" fontId="73" fillId="3" borderId="262" xfId="0" applyNumberFormat="1" applyFont="1" applyFill="1" applyBorder="1" applyAlignment="1" applyProtection="1">
      <alignment horizontal="center" vertical="center"/>
      <protection locked="0"/>
    </xf>
    <xf numFmtId="177" fontId="73" fillId="3" borderId="173" xfId="0" applyNumberFormat="1" applyFont="1" applyFill="1" applyBorder="1" applyAlignment="1" applyProtection="1">
      <alignment horizontal="center" vertical="center"/>
      <protection locked="0"/>
    </xf>
    <xf numFmtId="0" fontId="68" fillId="0" borderId="162" xfId="2" applyFont="1" applyBorder="1" applyAlignment="1" applyProtection="1">
      <alignment horizontal="center" vertical="center" shrinkToFit="1"/>
      <protection locked="0"/>
    </xf>
    <xf numFmtId="0" fontId="68" fillId="0" borderId="263" xfId="2" applyFont="1" applyBorder="1" applyAlignment="1" applyProtection="1">
      <alignment horizontal="center" vertical="center" shrinkToFit="1"/>
      <protection locked="0"/>
    </xf>
    <xf numFmtId="0" fontId="67" fillId="5" borderId="178" xfId="2" applyFont="1" applyFill="1" applyBorder="1" applyAlignment="1" applyProtection="1">
      <alignment horizontal="center" vertical="center" shrinkToFit="1"/>
      <protection locked="0"/>
    </xf>
    <xf numFmtId="0" fontId="67" fillId="5" borderId="179" xfId="2" applyFont="1" applyFill="1" applyBorder="1" applyAlignment="1" applyProtection="1">
      <alignment horizontal="center" vertical="center" shrinkToFit="1"/>
      <protection locked="0"/>
    </xf>
    <xf numFmtId="0" fontId="67" fillId="3" borderId="266" xfId="2" applyFont="1" applyFill="1" applyBorder="1" applyAlignment="1" applyProtection="1">
      <alignment horizontal="center" vertical="center" wrapText="1"/>
      <protection locked="0"/>
    </xf>
    <xf numFmtId="0" fontId="67" fillId="3" borderId="45" xfId="2" applyFont="1" applyFill="1" applyBorder="1" applyAlignment="1" applyProtection="1">
      <alignment horizontal="center" vertical="center" wrapText="1"/>
      <protection locked="0"/>
    </xf>
    <xf numFmtId="0" fontId="67" fillId="3" borderId="267" xfId="2" applyFont="1" applyFill="1" applyBorder="1" applyAlignment="1" applyProtection="1">
      <alignment horizontal="center" vertical="center" wrapText="1"/>
      <protection locked="0"/>
    </xf>
    <xf numFmtId="0" fontId="73" fillId="3" borderId="262" xfId="2" applyFont="1" applyFill="1" applyBorder="1" applyAlignment="1" applyProtection="1">
      <alignment horizontal="center" vertical="center" shrinkToFit="1"/>
      <protection locked="0"/>
    </xf>
    <xf numFmtId="0" fontId="73" fillId="3" borderId="163" xfId="2" applyFont="1" applyFill="1" applyBorder="1" applyAlignment="1" applyProtection="1">
      <alignment horizontal="center" vertical="center" shrinkToFit="1"/>
      <protection locked="0"/>
    </xf>
    <xf numFmtId="0" fontId="73" fillId="3" borderId="263" xfId="2" applyFont="1" applyFill="1" applyBorder="1" applyAlignment="1" applyProtection="1">
      <alignment horizontal="center" vertical="center" shrinkToFit="1"/>
      <protection locked="0"/>
    </xf>
    <xf numFmtId="0" fontId="68" fillId="0" borderId="262" xfId="2" applyFont="1" applyBorder="1" applyAlignment="1" applyProtection="1">
      <alignment horizontal="center" vertical="center" shrinkToFit="1"/>
      <protection locked="0"/>
    </xf>
    <xf numFmtId="0" fontId="68" fillId="0" borderId="194" xfId="2" applyFont="1" applyBorder="1" applyAlignment="1" applyProtection="1">
      <alignment horizontal="center" vertical="center" shrinkToFit="1"/>
      <protection locked="0"/>
    </xf>
    <xf numFmtId="0" fontId="67" fillId="3" borderId="20" xfId="2" applyFont="1" applyFill="1" applyBorder="1" applyAlignment="1" applyProtection="1">
      <alignment horizontal="center" vertical="center"/>
      <protection locked="0"/>
    </xf>
    <xf numFmtId="0" fontId="67" fillId="3" borderId="8" xfId="2" applyFont="1" applyFill="1" applyBorder="1" applyAlignment="1" applyProtection="1">
      <alignment horizontal="center" vertical="center"/>
      <protection locked="0"/>
    </xf>
    <xf numFmtId="0" fontId="67" fillId="3" borderId="98" xfId="2" applyFont="1" applyFill="1" applyBorder="1" applyAlignment="1" applyProtection="1">
      <alignment horizontal="center" vertical="center"/>
      <protection locked="0"/>
    </xf>
    <xf numFmtId="0" fontId="67" fillId="3" borderId="15" xfId="2" applyFont="1" applyFill="1" applyBorder="1" applyAlignment="1" applyProtection="1">
      <alignment horizontal="center" vertical="center"/>
      <protection locked="0"/>
    </xf>
    <xf numFmtId="0" fontId="67" fillId="3" borderId="0" xfId="2" applyFont="1" applyFill="1" applyBorder="1" applyAlignment="1" applyProtection="1">
      <alignment horizontal="center" vertical="center"/>
      <protection locked="0"/>
    </xf>
    <xf numFmtId="0" fontId="67" fillId="3" borderId="41" xfId="2" applyFont="1" applyFill="1" applyBorder="1" applyAlignment="1" applyProtection="1">
      <alignment horizontal="center" vertical="center"/>
      <protection locked="0"/>
    </xf>
    <xf numFmtId="0" fontId="67" fillId="3" borderId="23" xfId="2" applyFont="1" applyFill="1" applyBorder="1" applyAlignment="1" applyProtection="1">
      <alignment horizontal="center" vertical="center"/>
      <protection locked="0"/>
    </xf>
    <xf numFmtId="0" fontId="67" fillId="3" borderId="1" xfId="2" applyFont="1" applyFill="1" applyBorder="1" applyAlignment="1" applyProtection="1">
      <alignment horizontal="center" vertical="center"/>
      <protection locked="0"/>
    </xf>
    <xf numFmtId="0" fontId="67" fillId="3" borderId="59" xfId="2" applyFont="1" applyFill="1" applyBorder="1" applyAlignment="1" applyProtection="1">
      <alignment horizontal="center" vertical="center"/>
      <protection locked="0"/>
    </xf>
    <xf numFmtId="0" fontId="67" fillId="3" borderId="130" xfId="2" applyFont="1" applyFill="1" applyBorder="1" applyAlignment="1" applyProtection="1">
      <alignment horizontal="center" vertical="center"/>
      <protection locked="0"/>
    </xf>
    <xf numFmtId="0" fontId="67" fillId="3" borderId="129" xfId="2" applyFont="1" applyFill="1" applyBorder="1" applyAlignment="1" applyProtection="1">
      <alignment horizontal="center" vertical="center"/>
      <protection locked="0"/>
    </xf>
    <xf numFmtId="0" fontId="67" fillId="3" borderId="131" xfId="2" applyFont="1" applyFill="1" applyBorder="1" applyAlignment="1" applyProtection="1">
      <alignment horizontal="center" vertical="center"/>
      <protection locked="0"/>
    </xf>
    <xf numFmtId="0" fontId="73" fillId="3" borderId="130" xfId="2" applyFont="1" applyFill="1" applyBorder="1" applyAlignment="1" applyProtection="1">
      <alignment horizontal="center" vertical="center" shrinkToFit="1"/>
      <protection locked="0"/>
    </xf>
    <xf numFmtId="0" fontId="73" fillId="3" borderId="129" xfId="2" applyFont="1" applyFill="1" applyBorder="1" applyAlignment="1" applyProtection="1">
      <alignment horizontal="center" vertical="center" shrinkToFit="1"/>
      <protection locked="0"/>
    </xf>
    <xf numFmtId="0" fontId="73" fillId="3" borderId="131" xfId="2" applyFont="1" applyFill="1" applyBorder="1" applyAlignment="1" applyProtection="1">
      <alignment horizontal="center" vertical="center" shrinkToFit="1"/>
      <protection locked="0"/>
    </xf>
    <xf numFmtId="177" fontId="73" fillId="3" borderId="130" xfId="0" applyNumberFormat="1" applyFont="1" applyFill="1" applyBorder="1" applyAlignment="1" applyProtection="1">
      <alignment horizontal="center" vertical="center"/>
      <protection locked="0"/>
    </xf>
    <xf numFmtId="177" fontId="73" fillId="3" borderId="175" xfId="0" applyNumberFormat="1" applyFont="1" applyFill="1" applyBorder="1" applyAlignment="1" applyProtection="1">
      <alignment horizontal="center" vertical="center"/>
      <protection locked="0"/>
    </xf>
    <xf numFmtId="0" fontId="73" fillId="3" borderId="266" xfId="2" applyFont="1" applyFill="1" applyBorder="1" applyAlignment="1" applyProtection="1">
      <alignment horizontal="center" vertical="center" shrinkToFit="1"/>
      <protection locked="0"/>
    </xf>
    <xf numFmtId="0" fontId="73" fillId="3" borderId="45" xfId="2" applyFont="1" applyFill="1" applyBorder="1" applyAlignment="1" applyProtection="1">
      <alignment horizontal="center" vertical="center" shrinkToFit="1"/>
      <protection locked="0"/>
    </xf>
    <xf numFmtId="0" fontId="73" fillId="3" borderId="267" xfId="2" applyFont="1" applyFill="1" applyBorder="1" applyAlignment="1" applyProtection="1">
      <alignment horizontal="center" vertical="center" shrinkToFit="1"/>
      <protection locked="0"/>
    </xf>
    <xf numFmtId="0" fontId="67" fillId="3" borderId="266" xfId="2" applyFont="1" applyFill="1" applyBorder="1" applyAlignment="1" applyProtection="1">
      <alignment horizontal="center" vertical="center" shrinkToFit="1"/>
      <protection locked="0"/>
    </xf>
    <xf numFmtId="0" fontId="67" fillId="3" borderId="45" xfId="2" applyFont="1" applyFill="1" applyBorder="1" applyAlignment="1" applyProtection="1">
      <alignment horizontal="center" vertical="center" shrinkToFit="1"/>
      <protection locked="0"/>
    </xf>
    <xf numFmtId="0" fontId="67" fillId="3" borderId="267" xfId="2" applyFont="1" applyFill="1" applyBorder="1" applyAlignment="1" applyProtection="1">
      <alignment horizontal="center" vertical="center" shrinkToFit="1"/>
      <protection locked="0"/>
    </xf>
    <xf numFmtId="0" fontId="67" fillId="3" borderId="272" xfId="2" applyFont="1" applyFill="1" applyBorder="1" applyAlignment="1" applyProtection="1">
      <alignment horizontal="center" vertical="center" shrinkToFit="1"/>
      <protection locked="0"/>
    </xf>
    <xf numFmtId="0" fontId="67" fillId="3" borderId="46" xfId="2" applyFont="1" applyFill="1" applyBorder="1" applyAlignment="1" applyProtection="1">
      <alignment horizontal="center" vertical="center" shrinkToFit="1"/>
      <protection locked="0"/>
    </xf>
    <xf numFmtId="0" fontId="67" fillId="3" borderId="47" xfId="2" applyFont="1" applyFill="1" applyBorder="1" applyAlignment="1" applyProtection="1">
      <alignment horizontal="center" vertical="center" shrinkToFit="1"/>
      <protection locked="0"/>
    </xf>
    <xf numFmtId="0" fontId="67" fillId="3" borderId="100" xfId="2" applyFont="1" applyFill="1" applyBorder="1" applyAlignment="1" applyProtection="1">
      <alignment horizontal="center" vertical="center" shrinkToFit="1"/>
      <protection locked="0"/>
    </xf>
    <xf numFmtId="0" fontId="67" fillId="3" borderId="1" xfId="2" applyFont="1" applyFill="1" applyBorder="1" applyAlignment="1" applyProtection="1">
      <alignment horizontal="center" vertical="center" shrinkToFit="1"/>
      <protection locked="0"/>
    </xf>
    <xf numFmtId="0" fontId="67" fillId="3" borderId="59" xfId="2" applyFont="1" applyFill="1" applyBorder="1" applyAlignment="1" applyProtection="1">
      <alignment horizontal="center" vertical="center" shrinkToFit="1"/>
      <protection locked="0"/>
    </xf>
    <xf numFmtId="177" fontId="73" fillId="3" borderId="272" xfId="0" applyNumberFormat="1" applyFont="1" applyFill="1" applyBorder="1" applyAlignment="1" applyProtection="1">
      <alignment horizontal="center" vertical="center"/>
      <protection locked="0"/>
    </xf>
    <xf numFmtId="177" fontId="73" fillId="3" borderId="248" xfId="0" applyNumberFormat="1" applyFont="1" applyFill="1" applyBorder="1" applyAlignment="1" applyProtection="1">
      <alignment horizontal="center" vertical="center"/>
      <protection locked="0"/>
    </xf>
    <xf numFmtId="177" fontId="73" fillId="3" borderId="100" xfId="0" applyNumberFormat="1" applyFont="1" applyFill="1" applyBorder="1" applyAlignment="1" applyProtection="1">
      <alignment horizontal="center" vertical="center"/>
      <protection locked="0"/>
    </xf>
    <xf numFmtId="177" fontId="73" fillId="3" borderId="89" xfId="0" applyNumberFormat="1" applyFont="1" applyFill="1" applyBorder="1" applyAlignment="1" applyProtection="1">
      <alignment horizontal="center" vertical="center"/>
      <protection locked="0"/>
    </xf>
    <xf numFmtId="0" fontId="67" fillId="3" borderId="238" xfId="2" applyFont="1" applyFill="1" applyBorder="1" applyAlignment="1">
      <alignment horizontal="center" vertical="center"/>
    </xf>
    <xf numFmtId="0" fontId="67" fillId="3" borderId="87" xfId="2" applyFont="1" applyFill="1" applyBorder="1" applyAlignment="1">
      <alignment horizontal="center" vertical="center"/>
    </xf>
    <xf numFmtId="0" fontId="67" fillId="3" borderId="239" xfId="2" applyFont="1" applyFill="1" applyBorder="1" applyAlignment="1">
      <alignment horizontal="center" vertical="center"/>
    </xf>
    <xf numFmtId="0" fontId="67" fillId="3" borderId="261" xfId="2" applyFont="1" applyFill="1" applyBorder="1" applyAlignment="1">
      <alignment horizontal="center" vertical="center" wrapText="1"/>
    </xf>
    <xf numFmtId="0" fontId="67" fillId="3" borderId="87" xfId="2" applyFont="1" applyFill="1" applyBorder="1" applyAlignment="1">
      <alignment horizontal="center" vertical="center" wrapText="1"/>
    </xf>
    <xf numFmtId="0" fontId="67" fillId="3" borderId="239" xfId="2" applyFont="1" applyFill="1" applyBorder="1" applyAlignment="1">
      <alignment horizontal="center" vertical="center" wrapText="1"/>
    </xf>
    <xf numFmtId="0" fontId="67" fillId="3" borderId="30" xfId="2" applyFont="1" applyFill="1" applyBorder="1" applyAlignment="1">
      <alignment horizontal="center" vertical="center" wrapText="1"/>
    </xf>
    <xf numFmtId="0" fontId="67" fillId="3" borderId="0" xfId="2" applyFont="1" applyFill="1" applyBorder="1" applyAlignment="1">
      <alignment horizontal="center" vertical="center" wrapText="1"/>
    </xf>
    <xf numFmtId="0" fontId="67" fillId="3" borderId="41" xfId="2" applyFont="1" applyFill="1" applyBorder="1" applyAlignment="1">
      <alignment horizontal="center" vertical="center" wrapText="1"/>
    </xf>
    <xf numFmtId="0" fontId="67" fillId="3" borderId="100" xfId="2" applyFont="1" applyFill="1" applyBorder="1" applyAlignment="1">
      <alignment horizontal="center" vertical="center" wrapText="1"/>
    </xf>
    <xf numFmtId="0" fontId="67" fillId="3" borderId="1" xfId="2" applyFont="1" applyFill="1" applyBorder="1" applyAlignment="1">
      <alignment horizontal="center" vertical="center" wrapText="1"/>
    </xf>
    <xf numFmtId="0" fontId="67" fillId="3" borderId="59" xfId="2" applyFont="1" applyFill="1" applyBorder="1" applyAlignment="1">
      <alignment horizontal="center" vertical="center" wrapText="1"/>
    </xf>
    <xf numFmtId="38" fontId="67" fillId="3" borderId="261" xfId="4" applyFont="1" applyFill="1" applyBorder="1" applyAlignment="1">
      <alignment horizontal="center" vertical="center"/>
    </xf>
    <xf numFmtId="38" fontId="67" fillId="3" borderId="87" xfId="4" applyFont="1" applyFill="1" applyBorder="1" applyAlignment="1">
      <alignment horizontal="center" vertical="center"/>
    </xf>
    <xf numFmtId="38" fontId="67" fillId="3" borderId="30" xfId="4" applyFont="1" applyFill="1" applyBorder="1" applyAlignment="1">
      <alignment horizontal="center" vertical="center"/>
    </xf>
    <xf numFmtId="38" fontId="67" fillId="3" borderId="0" xfId="4" applyFont="1" applyFill="1" applyBorder="1" applyAlignment="1">
      <alignment horizontal="center" vertical="center"/>
    </xf>
    <xf numFmtId="38" fontId="67" fillId="3" borderId="100" xfId="4" applyFont="1" applyFill="1" applyBorder="1" applyAlignment="1">
      <alignment horizontal="center" vertical="center"/>
    </xf>
    <xf numFmtId="38" fontId="67" fillId="3" borderId="1" xfId="4" applyFont="1" applyFill="1" applyBorder="1" applyAlignment="1">
      <alignment horizontal="center" vertical="center"/>
    </xf>
    <xf numFmtId="177" fontId="67" fillId="3" borderId="88" xfId="2" applyNumberFormat="1" applyFont="1" applyFill="1" applyBorder="1" applyAlignment="1">
      <alignment horizontal="center" vertical="center"/>
    </xf>
    <xf numFmtId="177" fontId="67" fillId="3" borderId="6" xfId="2" applyNumberFormat="1" applyFont="1" applyFill="1" applyBorder="1" applyAlignment="1">
      <alignment horizontal="center" vertical="center"/>
    </xf>
    <xf numFmtId="177" fontId="67" fillId="3" borderId="89" xfId="2" applyNumberFormat="1" applyFont="1" applyFill="1" applyBorder="1" applyAlignment="1">
      <alignment horizontal="center" vertical="center"/>
    </xf>
    <xf numFmtId="0" fontId="72" fillId="3" borderId="15" xfId="2" applyFont="1" applyFill="1" applyBorder="1" applyAlignment="1">
      <alignment horizontal="center" vertical="center" wrapText="1"/>
    </xf>
    <xf numFmtId="0" fontId="72" fillId="3" borderId="0" xfId="2" applyFont="1" applyFill="1" applyBorder="1" applyAlignment="1">
      <alignment horizontal="center" vertical="center" wrapText="1"/>
    </xf>
    <xf numFmtId="0" fontId="72" fillId="3" borderId="41" xfId="2" applyFont="1" applyFill="1" applyBorder="1" applyAlignment="1">
      <alignment horizontal="center" vertical="center" wrapText="1"/>
    </xf>
    <xf numFmtId="0" fontId="72" fillId="3" borderId="23" xfId="2" applyFont="1" applyFill="1" applyBorder="1" applyAlignment="1">
      <alignment horizontal="center" vertical="center" wrapText="1"/>
    </xf>
    <xf numFmtId="0" fontId="72" fillId="3" borderId="1" xfId="2" applyFont="1" applyFill="1" applyBorder="1" applyAlignment="1">
      <alignment horizontal="center" vertical="center" wrapText="1"/>
    </xf>
    <xf numFmtId="0" fontId="72" fillId="3" borderId="59" xfId="2" applyFont="1" applyFill="1" applyBorder="1" applyAlignment="1">
      <alignment horizontal="center" vertical="center" wrapText="1"/>
    </xf>
    <xf numFmtId="0" fontId="76" fillId="3" borderId="230" xfId="2" applyFont="1" applyFill="1" applyBorder="1" applyAlignment="1" applyProtection="1">
      <alignment horizontal="center" vertical="center"/>
      <protection locked="0"/>
    </xf>
    <xf numFmtId="0" fontId="76" fillId="3" borderId="231" xfId="2" applyFont="1" applyFill="1" applyBorder="1" applyAlignment="1" applyProtection="1">
      <alignment horizontal="center" vertical="center"/>
      <protection locked="0"/>
    </xf>
    <xf numFmtId="0" fontId="76" fillId="3" borderId="232" xfId="2" applyFont="1" applyFill="1" applyBorder="1" applyAlignment="1" applyProtection="1">
      <alignment horizontal="center" vertical="center"/>
      <protection locked="0"/>
    </xf>
    <xf numFmtId="0" fontId="76" fillId="3" borderId="233" xfId="2" applyFont="1" applyFill="1" applyBorder="1" applyAlignment="1" applyProtection="1">
      <alignment horizontal="center" vertical="center"/>
      <protection locked="0"/>
    </xf>
    <xf numFmtId="0" fontId="76" fillId="3" borderId="247" xfId="2" applyFont="1" applyFill="1" applyBorder="1" applyAlignment="1" applyProtection="1">
      <alignment horizontal="center" vertical="center"/>
      <protection locked="0"/>
    </xf>
    <xf numFmtId="0" fontId="76" fillId="3" borderId="234" xfId="2" applyFont="1" applyFill="1" applyBorder="1" applyAlignment="1">
      <alignment horizontal="center" vertical="center" shrinkToFit="1"/>
    </xf>
    <xf numFmtId="0" fontId="76" fillId="3" borderId="235" xfId="2" applyFont="1" applyFill="1" applyBorder="1" applyAlignment="1">
      <alignment horizontal="center" vertical="center" shrinkToFit="1"/>
    </xf>
    <xf numFmtId="0" fontId="76" fillId="3" borderId="230" xfId="2" applyFont="1" applyFill="1" applyBorder="1" applyAlignment="1">
      <alignment horizontal="center" vertical="center"/>
    </xf>
    <xf numFmtId="0" fontId="76" fillId="3" borderId="231" xfId="2" applyFont="1" applyFill="1" applyBorder="1" applyAlignment="1">
      <alignment horizontal="center" vertical="center"/>
    </xf>
    <xf numFmtId="0" fontId="76" fillId="3" borderId="235" xfId="2" applyFont="1" applyFill="1" applyBorder="1" applyAlignment="1">
      <alignment horizontal="center" vertical="center"/>
    </xf>
    <xf numFmtId="0" fontId="71" fillId="3" borderId="20" xfId="2" applyFont="1" applyFill="1" applyBorder="1" applyAlignment="1">
      <alignment horizontal="center" vertical="center" wrapText="1"/>
    </xf>
    <xf numFmtId="0" fontId="71" fillId="3" borderId="8" xfId="2" applyFont="1" applyFill="1" applyBorder="1" applyAlignment="1">
      <alignment horizontal="center" vertical="center" wrapText="1"/>
    </xf>
    <xf numFmtId="0" fontId="71" fillId="3" borderId="98" xfId="2" applyFont="1" applyFill="1" applyBorder="1" applyAlignment="1">
      <alignment horizontal="center" vertical="center" wrapText="1"/>
    </xf>
    <xf numFmtId="0" fontId="71" fillId="3" borderId="23" xfId="2" applyFont="1" applyFill="1" applyBorder="1" applyAlignment="1">
      <alignment horizontal="center" vertical="center" wrapText="1"/>
    </xf>
    <xf numFmtId="0" fontId="71" fillId="3" borderId="1" xfId="2" applyFont="1" applyFill="1" applyBorder="1" applyAlignment="1">
      <alignment horizontal="center" vertical="center" wrapText="1"/>
    </xf>
    <xf numFmtId="0" fontId="71" fillId="3" borderId="59" xfId="2" applyFont="1" applyFill="1" applyBorder="1" applyAlignment="1">
      <alignment horizontal="center" vertical="center" wrapText="1"/>
    </xf>
    <xf numFmtId="0" fontId="71" fillId="3" borderId="97" xfId="2" applyFont="1" applyFill="1" applyBorder="1" applyAlignment="1">
      <alignment horizontal="center" vertical="center" wrapText="1"/>
    </xf>
    <xf numFmtId="0" fontId="71" fillId="3" borderId="100" xfId="2" applyFont="1" applyFill="1" applyBorder="1" applyAlignment="1">
      <alignment horizontal="center" vertical="center" wrapText="1"/>
    </xf>
    <xf numFmtId="38" fontId="67" fillId="3" borderId="97" xfId="4" applyFont="1" applyFill="1" applyBorder="1" applyAlignment="1">
      <alignment horizontal="center" vertical="center"/>
    </xf>
    <xf numFmtId="38" fontId="67" fillId="3" borderId="8" xfId="4" applyFont="1" applyFill="1" applyBorder="1" applyAlignment="1">
      <alignment horizontal="center" vertical="center"/>
    </xf>
    <xf numFmtId="177" fontId="67" fillId="3" borderId="187" xfId="2" applyNumberFormat="1" applyFont="1" applyFill="1" applyBorder="1" applyAlignment="1">
      <alignment horizontal="center" vertical="center"/>
    </xf>
    <xf numFmtId="0" fontId="71" fillId="3" borderId="130" xfId="2" applyFont="1" applyFill="1" applyBorder="1" applyAlignment="1">
      <alignment horizontal="center" vertical="center" wrapText="1"/>
    </xf>
    <xf numFmtId="0" fontId="71" fillId="3" borderId="129" xfId="2" applyFont="1" applyFill="1" applyBorder="1" applyAlignment="1">
      <alignment horizontal="center" vertical="center" wrapText="1"/>
    </xf>
    <xf numFmtId="0" fontId="71" fillId="3" borderId="131" xfId="2" applyFont="1" applyFill="1" applyBorder="1" applyAlignment="1">
      <alignment horizontal="center" vertical="center" wrapText="1"/>
    </xf>
    <xf numFmtId="38" fontId="67" fillId="3" borderId="130" xfId="4" applyFont="1" applyFill="1" applyBorder="1" applyAlignment="1">
      <alignment horizontal="center" vertical="center"/>
    </xf>
    <xf numFmtId="38" fontId="67" fillId="3" borderId="129" xfId="4" applyFont="1" applyFill="1" applyBorder="1" applyAlignment="1">
      <alignment horizontal="center" vertical="center"/>
    </xf>
    <xf numFmtId="0" fontId="71" fillId="3" borderId="262" xfId="2" applyFont="1" applyFill="1" applyBorder="1" applyAlignment="1">
      <alignment horizontal="center" vertical="center" wrapText="1"/>
    </xf>
    <xf numFmtId="0" fontId="71" fillId="3" borderId="163" xfId="2" applyFont="1" applyFill="1" applyBorder="1" applyAlignment="1">
      <alignment horizontal="center" vertical="center" wrapText="1"/>
    </xf>
    <xf numFmtId="0" fontId="71" fillId="3" borderId="263" xfId="2" applyFont="1" applyFill="1" applyBorder="1" applyAlignment="1">
      <alignment horizontal="center" vertical="center" wrapText="1"/>
    </xf>
    <xf numFmtId="38" fontId="67" fillId="3" borderId="262" xfId="4" applyFont="1" applyFill="1" applyBorder="1" applyAlignment="1">
      <alignment horizontal="center" vertical="center"/>
    </xf>
    <xf numFmtId="38" fontId="67" fillId="3" borderId="163" xfId="4" applyFont="1" applyFill="1" applyBorder="1" applyAlignment="1">
      <alignment horizontal="center" vertical="center"/>
    </xf>
    <xf numFmtId="177" fontId="73" fillId="0" borderId="188" xfId="2" applyNumberFormat="1" applyFont="1" applyBorder="1" applyAlignment="1">
      <alignment horizontal="center" vertical="center"/>
    </xf>
    <xf numFmtId="0" fontId="67" fillId="0" borderId="0" xfId="2" applyFont="1" applyAlignment="1">
      <alignment horizontal="center" vertical="center"/>
    </xf>
    <xf numFmtId="0" fontId="67" fillId="0" borderId="49" xfId="5" applyFont="1" applyBorder="1" applyAlignment="1">
      <alignment horizontal="center" vertical="center" shrinkToFit="1"/>
    </xf>
    <xf numFmtId="0" fontId="71" fillId="0" borderId="0" xfId="5" applyFont="1" applyBorder="1" applyAlignment="1">
      <alignment horizontal="right" vertical="center"/>
    </xf>
    <xf numFmtId="0" fontId="79" fillId="0" borderId="0" xfId="5" applyFont="1" applyBorder="1" applyAlignment="1">
      <alignment horizontal="right" vertical="center" shrinkToFit="1"/>
    </xf>
    <xf numFmtId="0" fontId="74" fillId="0" borderId="36" xfId="5" applyFont="1" applyBorder="1" applyAlignment="1">
      <alignment horizontal="left" vertical="center" shrinkToFit="1"/>
    </xf>
    <xf numFmtId="0" fontId="74" fillId="0" borderId="5" xfId="5" applyFont="1" applyBorder="1" applyAlignment="1">
      <alignment horizontal="left" vertical="center" shrinkToFit="1"/>
    </xf>
    <xf numFmtId="0" fontId="74" fillId="0" borderId="50" xfId="5" applyFont="1" applyBorder="1" applyAlignment="1">
      <alignment horizontal="left" vertical="center" shrinkToFit="1"/>
    </xf>
    <xf numFmtId="0" fontId="67" fillId="0" borderId="53" xfId="5" applyFont="1" applyBorder="1" applyAlignment="1">
      <alignment horizontal="left" vertical="center" shrinkToFit="1"/>
    </xf>
    <xf numFmtId="0" fontId="67" fillId="0" borderId="32" xfId="5" applyFont="1" applyBorder="1" applyAlignment="1">
      <alignment horizontal="left" vertical="center" shrinkToFit="1"/>
    </xf>
    <xf numFmtId="0" fontId="67" fillId="0" borderId="33" xfId="5" applyFont="1" applyBorder="1" applyAlignment="1">
      <alignment horizontal="left" vertical="center" shrinkToFit="1"/>
    </xf>
    <xf numFmtId="0" fontId="108" fillId="0" borderId="0" xfId="5" applyFont="1" applyBorder="1" applyAlignment="1">
      <alignment horizontal="center" vertical="center" shrinkToFit="1"/>
    </xf>
    <xf numFmtId="0" fontId="67" fillId="0" borderId="1" xfId="5" applyFont="1" applyBorder="1" applyAlignment="1">
      <alignment horizontal="right" vertical="center" shrinkToFit="1"/>
    </xf>
    <xf numFmtId="0" fontId="71" fillId="5" borderId="49" xfId="5" applyFont="1" applyFill="1" applyBorder="1" applyAlignment="1">
      <alignment horizontal="center" vertical="center" shrinkToFit="1"/>
    </xf>
    <xf numFmtId="0" fontId="72" fillId="5" borderId="49" xfId="5" applyFont="1" applyFill="1" applyBorder="1" applyAlignment="1">
      <alignment horizontal="center" vertical="center" shrinkToFit="1"/>
    </xf>
    <xf numFmtId="0" fontId="74" fillId="5" borderId="54" xfId="5" applyFont="1" applyFill="1" applyBorder="1" applyAlignment="1">
      <alignment horizontal="center" vertical="center" shrinkToFit="1"/>
    </xf>
    <xf numFmtId="0" fontId="74" fillId="5" borderId="55" xfId="5" applyFont="1" applyFill="1" applyBorder="1" applyAlignment="1">
      <alignment horizontal="center" vertical="center" shrinkToFit="1"/>
    </xf>
    <xf numFmtId="0" fontId="74" fillId="5" borderId="57" xfId="5" applyFont="1" applyFill="1" applyBorder="1" applyAlignment="1">
      <alignment horizontal="center" vertical="center" shrinkToFit="1"/>
    </xf>
    <xf numFmtId="0" fontId="74" fillId="5" borderId="49" xfId="5" applyFont="1" applyFill="1" applyBorder="1" applyAlignment="1">
      <alignment horizontal="center" vertical="center" shrinkToFit="1"/>
    </xf>
    <xf numFmtId="0" fontId="74" fillId="5" borderId="74" xfId="5" applyFont="1" applyFill="1" applyBorder="1" applyAlignment="1">
      <alignment horizontal="center" vertical="center" shrinkToFit="1"/>
    </xf>
    <xf numFmtId="0" fontId="74" fillId="5" borderId="64" xfId="5" applyFont="1" applyFill="1" applyBorder="1" applyAlignment="1">
      <alignment horizontal="center" vertical="center" shrinkToFit="1"/>
    </xf>
    <xf numFmtId="0" fontId="45" fillId="0" borderId="8" xfId="0" applyFont="1" applyBorder="1" applyAlignment="1">
      <alignment horizontal="center" vertical="center" shrinkToFit="1"/>
    </xf>
    <xf numFmtId="0" fontId="45" fillId="0" borderId="98" xfId="0" applyFont="1" applyBorder="1" applyAlignment="1">
      <alignment horizontal="center" vertical="center" shrinkToFit="1"/>
    </xf>
    <xf numFmtId="0" fontId="25" fillId="0" borderId="8" xfId="0" applyFont="1" applyBorder="1" applyAlignment="1">
      <alignment horizontal="right" vertical="center" wrapText="1"/>
    </xf>
    <xf numFmtId="0" fontId="25" fillId="0" borderId="8" xfId="0" applyFont="1" applyBorder="1" applyAlignment="1">
      <alignment horizontal="center" vertical="center" wrapText="1"/>
    </xf>
    <xf numFmtId="0" fontId="25" fillId="0" borderId="11" xfId="0" applyFont="1" applyBorder="1" applyAlignment="1">
      <alignment horizontal="right" vertical="center" wrapText="1"/>
    </xf>
    <xf numFmtId="0" fontId="25" fillId="0" borderId="14" xfId="0" applyFont="1" applyBorder="1" applyAlignment="1">
      <alignment horizontal="right" vertical="center" wrapText="1"/>
    </xf>
    <xf numFmtId="0" fontId="25" fillId="0" borderId="31" xfId="0" applyFont="1" applyBorder="1" applyAlignment="1">
      <alignment horizontal="left" vertical="center" wrapText="1"/>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 fillId="0" borderId="196" xfId="0" applyFont="1" applyBorder="1" applyAlignment="1">
      <alignment horizontal="left" vertical="center" shrinkToFit="1"/>
    </xf>
    <xf numFmtId="0" fontId="2" fillId="0" borderId="197" xfId="0" applyFont="1" applyBorder="1" applyAlignment="1">
      <alignment horizontal="left" vertical="center" shrinkToFit="1"/>
    </xf>
    <xf numFmtId="0" fontId="54" fillId="0" borderId="0" xfId="0" applyFont="1" applyAlignment="1">
      <alignment horizontal="left" vertical="center"/>
    </xf>
    <xf numFmtId="0" fontId="4" fillId="3" borderId="196"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0" xfId="0" applyFont="1" applyBorder="1" applyAlignment="1">
      <alignment horizontal="left" vertical="center" wrapText="1"/>
    </xf>
    <xf numFmtId="0" fontId="25" fillId="0" borderId="29" xfId="0" applyFont="1" applyBorder="1" applyAlignment="1">
      <alignment horizontal="left" vertical="center" wrapText="1"/>
    </xf>
    <xf numFmtId="0" fontId="25" fillId="0" borderId="4" xfId="0" applyFont="1" applyBorder="1" applyAlignment="1">
      <alignment horizontal="left" vertical="center" wrapText="1"/>
    </xf>
    <xf numFmtId="0" fontId="4" fillId="3" borderId="54"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25" fillId="0" borderId="186" xfId="0" applyFont="1" applyBorder="1" applyAlignment="1">
      <alignment horizontal="right" vertical="center" wrapText="1"/>
    </xf>
    <xf numFmtId="0" fontId="25" fillId="0" borderId="125" xfId="0" applyFont="1" applyBorder="1" applyAlignment="1">
      <alignment horizontal="center" vertical="center" wrapText="1"/>
    </xf>
    <xf numFmtId="0" fontId="25" fillId="0" borderId="106" xfId="0" applyFont="1" applyBorder="1" applyAlignment="1">
      <alignment horizontal="left" vertical="center" wrapText="1"/>
    </xf>
    <xf numFmtId="0" fontId="25" fillId="0" borderId="3" xfId="0" applyFont="1" applyBorder="1" applyAlignment="1">
      <alignment horizontal="left" vertical="center" wrapText="1"/>
    </xf>
    <xf numFmtId="0" fontId="25" fillId="0" borderId="114" xfId="0" applyFont="1" applyBorder="1" applyAlignment="1">
      <alignment horizontal="left" vertical="center" wrapText="1"/>
    </xf>
    <xf numFmtId="0" fontId="54" fillId="0" borderId="0" xfId="0" applyFont="1" applyAlignment="1">
      <alignment horizontal="left"/>
    </xf>
    <xf numFmtId="0" fontId="25" fillId="0" borderId="22" xfId="0" applyFont="1" applyBorder="1" applyAlignment="1">
      <alignment horizontal="left" vertical="center" wrapText="1"/>
    </xf>
    <xf numFmtId="0" fontId="25" fillId="0" borderId="100" xfId="0" applyFont="1" applyBorder="1" applyAlignment="1">
      <alignment horizontal="center" vertical="center" wrapText="1"/>
    </xf>
    <xf numFmtId="0" fontId="25" fillId="0" borderId="1" xfId="0" applyFont="1" applyBorder="1" applyAlignment="1">
      <alignment horizontal="center" vertical="center" wrapText="1"/>
    </xf>
    <xf numFmtId="0" fontId="45" fillId="0" borderId="1" xfId="0" applyFont="1" applyBorder="1" applyAlignment="1">
      <alignment horizontal="left" vertical="center" shrinkToFit="1"/>
    </xf>
    <xf numFmtId="0" fontId="25" fillId="0" borderId="108" xfId="0" applyFont="1" applyBorder="1" applyAlignment="1">
      <alignment vertical="center" wrapText="1"/>
    </xf>
    <xf numFmtId="0" fontId="25" fillId="0" borderId="158" xfId="0" applyFont="1" applyBorder="1" applyAlignment="1">
      <alignment vertical="center" wrapText="1"/>
    </xf>
    <xf numFmtId="0" fontId="25" fillId="0" borderId="109" xfId="0" applyFont="1" applyBorder="1" applyAlignment="1">
      <alignment horizontal="left" vertical="center" wrapText="1"/>
    </xf>
    <xf numFmtId="0" fontId="25" fillId="0" borderId="195" xfId="0" applyFont="1" applyBorder="1" applyAlignment="1">
      <alignment horizontal="left" vertical="center" wrapText="1"/>
    </xf>
    <xf numFmtId="0" fontId="25" fillId="0" borderId="108" xfId="0" applyFont="1" applyBorder="1" applyAlignment="1">
      <alignment horizontal="center" vertical="center" wrapText="1"/>
    </xf>
    <xf numFmtId="0" fontId="25" fillId="0" borderId="30" xfId="0" applyFont="1" applyBorder="1" applyAlignment="1">
      <alignment horizontal="center" vertical="center" wrapText="1"/>
    </xf>
    <xf numFmtId="0" fontId="45" fillId="0" borderId="41" xfId="0" applyFont="1" applyBorder="1" applyAlignment="1">
      <alignment horizontal="left" vertical="center" shrinkToFit="1"/>
    </xf>
    <xf numFmtId="0" fontId="45" fillId="0" borderId="108" xfId="0" applyFont="1" applyBorder="1" applyAlignment="1">
      <alignment horizontal="left" vertical="center" shrinkToFit="1"/>
    </xf>
    <xf numFmtId="0" fontId="45" fillId="0" borderId="158" xfId="0" applyFont="1" applyBorder="1" applyAlignment="1">
      <alignment horizontal="left" vertical="center" shrinkToFit="1"/>
    </xf>
    <xf numFmtId="0" fontId="54" fillId="0" borderId="0" xfId="0" applyFont="1" applyBorder="1" applyAlignment="1">
      <alignment horizontal="left" vertical="center"/>
    </xf>
    <xf numFmtId="0" fontId="4" fillId="3" borderId="55"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25" fillId="0" borderId="108" xfId="0" applyFont="1" applyBorder="1" applyAlignment="1">
      <alignment horizontal="left" vertical="center" wrapText="1"/>
    </xf>
    <xf numFmtId="0" fontId="25" fillId="0" borderId="158" xfId="0" applyFont="1" applyBorder="1" applyAlignment="1">
      <alignment horizontal="left" vertical="center" wrapText="1"/>
    </xf>
    <xf numFmtId="0" fontId="25" fillId="0" borderId="49" xfId="0" applyFont="1" applyBorder="1" applyAlignment="1">
      <alignment horizontal="left" vertical="center" wrapText="1"/>
    </xf>
    <xf numFmtId="0" fontId="25" fillId="0" borderId="53" xfId="0" applyFont="1" applyBorder="1" applyAlignment="1">
      <alignment horizontal="left" vertical="center" wrapText="1"/>
    </xf>
    <xf numFmtId="0" fontId="25" fillId="0" borderId="97" xfId="0" applyFont="1" applyBorder="1" applyAlignment="1">
      <alignment horizontal="center" vertical="center" wrapText="1"/>
    </xf>
    <xf numFmtId="0" fontId="4" fillId="0" borderId="0" xfId="0" applyFont="1" applyBorder="1" applyAlignment="1">
      <alignment horizontal="right" vertical="center"/>
    </xf>
    <xf numFmtId="0" fontId="25" fillId="0" borderId="107" xfId="0" applyFont="1" applyBorder="1" applyAlignment="1">
      <alignment horizontal="left" vertical="center" wrapText="1"/>
    </xf>
    <xf numFmtId="0" fontId="25" fillId="0" borderId="210" xfId="0" applyFont="1" applyBorder="1" applyAlignment="1">
      <alignment horizontal="left" vertical="center" wrapText="1"/>
    </xf>
    <xf numFmtId="49" fontId="25" fillId="0" borderId="196" xfId="0" applyNumberFormat="1" applyFont="1" applyBorder="1" applyAlignment="1">
      <alignment horizontal="left" vertical="center" wrapText="1"/>
    </xf>
    <xf numFmtId="49" fontId="25" fillId="0" borderId="197" xfId="0" applyNumberFormat="1" applyFont="1" applyBorder="1" applyAlignment="1">
      <alignment horizontal="left" vertical="center" wrapText="1"/>
    </xf>
    <xf numFmtId="0" fontId="25" fillId="0" borderId="102" xfId="0" applyFont="1" applyBorder="1" applyAlignment="1">
      <alignment horizontal="center" vertical="center" wrapText="1"/>
    </xf>
    <xf numFmtId="0" fontId="25" fillId="0" borderId="103" xfId="0" applyFont="1" applyBorder="1" applyAlignment="1">
      <alignment horizontal="center" vertical="center" wrapText="1"/>
    </xf>
    <xf numFmtId="0" fontId="25" fillId="0" borderId="137" xfId="0" applyFont="1" applyBorder="1" applyAlignment="1">
      <alignment horizontal="center" vertical="center" wrapText="1"/>
    </xf>
    <xf numFmtId="0" fontId="25" fillId="0" borderId="149" xfId="0" applyFont="1" applyBorder="1" applyAlignment="1">
      <alignment horizontal="center" vertical="center" wrapText="1"/>
    </xf>
    <xf numFmtId="0" fontId="25" fillId="0" borderId="208" xfId="0" applyFont="1" applyBorder="1" applyAlignment="1">
      <alignment horizontal="center" vertical="center" wrapText="1"/>
    </xf>
    <xf numFmtId="0" fontId="25" fillId="0" borderId="209" xfId="0" applyFont="1" applyBorder="1" applyAlignment="1">
      <alignment horizontal="center" vertical="center" wrapText="1"/>
    </xf>
    <xf numFmtId="20" fontId="2" fillId="0" borderId="52" xfId="0" applyNumberFormat="1" applyFont="1" applyBorder="1" applyAlignment="1">
      <alignment horizontal="center" vertical="center" wrapText="1"/>
    </xf>
    <xf numFmtId="0" fontId="2" fillId="0" borderId="58"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65" xfId="0" applyFont="1" applyBorder="1" applyAlignment="1">
      <alignment horizontal="center" vertical="center" wrapText="1"/>
    </xf>
    <xf numFmtId="0" fontId="2" fillId="3" borderId="55"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2" fillId="0" borderId="107" xfId="0" applyFont="1" applyBorder="1" applyAlignment="1">
      <alignment horizontal="left" vertical="center" shrinkToFit="1"/>
    </xf>
    <xf numFmtId="0" fontId="2" fillId="0" borderId="210" xfId="0" applyFont="1" applyBorder="1" applyAlignment="1">
      <alignment horizontal="left" vertical="center" shrinkToFit="1"/>
    </xf>
    <xf numFmtId="0" fontId="55" fillId="0" borderId="203" xfId="0" applyFont="1" applyFill="1" applyBorder="1" applyAlignment="1">
      <alignment horizontal="left" vertical="center" wrapText="1"/>
    </xf>
    <xf numFmtId="0" fontId="55" fillId="0" borderId="204" xfId="0" applyFont="1" applyFill="1" applyBorder="1" applyAlignment="1">
      <alignment horizontal="left" vertical="center" wrapText="1"/>
    </xf>
    <xf numFmtId="0" fontId="45" fillId="3" borderId="51" xfId="0" applyFont="1" applyFill="1" applyBorder="1" applyAlignment="1">
      <alignment horizontal="center" vertical="center" wrapText="1"/>
    </xf>
    <xf numFmtId="0" fontId="45" fillId="3" borderId="109" xfId="0" applyFont="1" applyFill="1" applyBorder="1" applyAlignment="1">
      <alignment horizontal="center" vertical="center" wrapText="1"/>
    </xf>
    <xf numFmtId="0" fontId="56" fillId="0" borderId="51" xfId="0" applyFont="1" applyFill="1" applyBorder="1" applyAlignment="1">
      <alignment horizontal="center" vertical="center" wrapText="1"/>
    </xf>
    <xf numFmtId="0" fontId="56" fillId="0" borderId="196" xfId="0" applyFont="1" applyFill="1" applyBorder="1" applyAlignment="1">
      <alignment horizontal="center" vertical="center" wrapText="1"/>
    </xf>
    <xf numFmtId="0" fontId="56" fillId="0" borderId="109" xfId="0" applyFont="1" applyFill="1" applyBorder="1" applyAlignment="1">
      <alignment horizontal="center" vertical="center" wrapText="1"/>
    </xf>
    <xf numFmtId="0" fontId="53" fillId="0" borderId="0" xfId="0" applyFont="1" applyAlignment="1">
      <alignment horizontal="center" vertical="center" wrapText="1"/>
    </xf>
    <xf numFmtId="0" fontId="4" fillId="3" borderId="42" xfId="0" applyFont="1" applyFill="1" applyBorder="1" applyAlignment="1">
      <alignment horizontal="center" vertical="center" wrapText="1"/>
    </xf>
    <xf numFmtId="20" fontId="2" fillId="0" borderId="49" xfId="0" applyNumberFormat="1" applyFont="1" applyBorder="1" applyAlignment="1">
      <alignment horizontal="center" vertical="center" wrapText="1"/>
    </xf>
    <xf numFmtId="0" fontId="2" fillId="0" borderId="5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07" xfId="0" applyFont="1" applyBorder="1" applyAlignment="1">
      <alignment horizontal="center" vertical="center" wrapText="1"/>
    </xf>
    <xf numFmtId="0" fontId="2" fillId="0" borderId="109" xfId="0" applyFont="1" applyBorder="1" applyAlignment="1">
      <alignment horizontal="left" vertical="center" shrinkToFit="1"/>
    </xf>
    <xf numFmtId="0" fontId="2" fillId="0" borderId="195" xfId="0" applyFont="1" applyBorder="1" applyAlignment="1">
      <alignment horizontal="left" vertical="center" shrinkToFit="1"/>
    </xf>
    <xf numFmtId="0" fontId="45" fillId="3" borderId="55"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53" xfId="0" applyFont="1" applyFill="1" applyBorder="1" applyAlignment="1">
      <alignment horizontal="center" vertical="center" wrapText="1"/>
    </xf>
    <xf numFmtId="0" fontId="45" fillId="3" borderId="205" xfId="0" applyFont="1" applyFill="1" applyBorder="1" applyAlignment="1">
      <alignment horizontal="center" vertical="center" wrapText="1"/>
    </xf>
    <xf numFmtId="0" fontId="45" fillId="3" borderId="206" xfId="0" applyFont="1" applyFill="1" applyBorder="1" applyAlignment="1">
      <alignment horizontal="center" vertical="center" wrapText="1"/>
    </xf>
    <xf numFmtId="0" fontId="45" fillId="3" borderId="137" xfId="0" applyFont="1" applyFill="1" applyBorder="1" applyAlignment="1">
      <alignment horizontal="center" vertical="center" wrapText="1"/>
    </xf>
    <xf numFmtId="0" fontId="45" fillId="3" borderId="149"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5" fillId="3" borderId="56"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3" borderId="58" xfId="0" applyFont="1" applyFill="1" applyBorder="1" applyAlignment="1">
      <alignment horizontal="center" vertical="center" wrapText="1"/>
    </xf>
    <xf numFmtId="0" fontId="45" fillId="3" borderId="196" xfId="0" applyFont="1" applyFill="1" applyBorder="1" applyAlignment="1">
      <alignment horizontal="center" vertical="center" wrapText="1"/>
    </xf>
    <xf numFmtId="0" fontId="25" fillId="0" borderId="30" xfId="0" applyFont="1" applyBorder="1" applyAlignment="1">
      <alignment horizontal="right" vertical="center" wrapText="1"/>
    </xf>
    <xf numFmtId="0" fontId="25" fillId="0" borderId="0" xfId="0" applyFont="1" applyBorder="1" applyAlignment="1">
      <alignment horizontal="right" vertical="center" wrapText="1"/>
    </xf>
    <xf numFmtId="0" fontId="45" fillId="0" borderId="0"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8" xfId="0" applyFont="1" applyBorder="1" applyAlignment="1">
      <alignment horizontal="center" vertical="center" wrapText="1"/>
    </xf>
    <xf numFmtId="0" fontId="45" fillId="0" borderId="8" xfId="0" applyFont="1" applyBorder="1" applyAlignment="1">
      <alignment horizontal="right" vertical="center" wrapText="1" indent="1"/>
    </xf>
    <xf numFmtId="0" fontId="45" fillId="0" borderId="11"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31" xfId="0" applyFont="1" applyBorder="1" applyAlignment="1">
      <alignment horizontal="left" vertical="center" wrapText="1"/>
    </xf>
    <xf numFmtId="0" fontId="45" fillId="0" borderId="11" xfId="0" applyFont="1" applyBorder="1" applyAlignment="1">
      <alignment horizontal="left" vertical="center" wrapText="1"/>
    </xf>
    <xf numFmtId="0" fontId="45" fillId="0" borderId="29"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228" xfId="0" applyFont="1" applyBorder="1" applyAlignment="1">
      <alignment horizontal="center" vertical="center" wrapText="1"/>
    </xf>
    <xf numFmtId="0" fontId="45" fillId="0" borderId="186" xfId="0" applyFont="1" applyBorder="1" applyAlignment="1">
      <alignment horizontal="center" vertical="center" wrapText="1"/>
    </xf>
    <xf numFmtId="0" fontId="45" fillId="0" borderId="125" xfId="0" applyFont="1" applyBorder="1" applyAlignment="1">
      <alignment horizontal="right" vertical="center" wrapText="1"/>
    </xf>
    <xf numFmtId="0" fontId="45" fillId="0" borderId="4" xfId="0" applyFont="1" applyBorder="1" applyAlignment="1">
      <alignment horizontal="right" vertical="center" wrapText="1"/>
    </xf>
    <xf numFmtId="0" fontId="45" fillId="0" borderId="11" xfId="0" applyFont="1" applyBorder="1" applyAlignment="1">
      <alignment horizontal="right" vertical="center" wrapText="1"/>
    </xf>
    <xf numFmtId="0" fontId="45" fillId="0" borderId="14" xfId="0" applyFont="1" applyBorder="1" applyAlignment="1">
      <alignment horizontal="right" vertical="center" wrapText="1"/>
    </xf>
    <xf numFmtId="0" fontId="45" fillId="0" borderId="7" xfId="0" applyFont="1" applyBorder="1" applyAlignment="1">
      <alignment horizontal="center" vertical="center" wrapText="1"/>
    </xf>
    <xf numFmtId="0" fontId="45" fillId="0" borderId="97" xfId="0" applyFont="1" applyBorder="1" applyAlignment="1">
      <alignment horizontal="center" vertical="center" wrapText="1"/>
    </xf>
    <xf numFmtId="0" fontId="45" fillId="0" borderId="8" xfId="0" applyFont="1" applyBorder="1" applyAlignment="1">
      <alignment horizontal="right" vertical="center" wrapText="1"/>
    </xf>
    <xf numFmtId="0" fontId="45" fillId="0" borderId="21" xfId="0" applyFont="1" applyBorder="1" applyAlignment="1">
      <alignment horizontal="center" vertical="center" shrinkToFit="1"/>
    </xf>
    <xf numFmtId="0" fontId="45" fillId="3" borderId="42"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25" fillId="0" borderId="51" xfId="0" applyFont="1" applyBorder="1" applyAlignment="1">
      <alignment horizontal="left" vertical="center" shrinkToFit="1"/>
    </xf>
    <xf numFmtId="0" fontId="25" fillId="0" borderId="153" xfId="0" applyFont="1" applyBorder="1" applyAlignment="1">
      <alignment horizontal="left" vertical="center" shrinkToFit="1"/>
    </xf>
    <xf numFmtId="0" fontId="45" fillId="3" borderId="136"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124" xfId="0" applyFont="1" applyFill="1" applyBorder="1" applyAlignment="1">
      <alignment horizontal="center" vertical="center" wrapText="1"/>
    </xf>
    <xf numFmtId="0" fontId="25" fillId="0" borderId="13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24" xfId="0" applyFont="1" applyBorder="1" applyAlignment="1">
      <alignment horizontal="center" vertical="center" wrapText="1"/>
    </xf>
    <xf numFmtId="0" fontId="4" fillId="3" borderId="58"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54" fillId="3" borderId="51" xfId="0" applyFont="1" applyFill="1" applyBorder="1" applyAlignment="1">
      <alignment horizontal="left" vertical="center" shrinkToFit="1"/>
    </xf>
    <xf numFmtId="0" fontId="54" fillId="3" borderId="217" xfId="0" applyFont="1" applyFill="1" applyBorder="1" applyAlignment="1">
      <alignment horizontal="left" vertical="center" shrinkToFit="1"/>
    </xf>
    <xf numFmtId="0" fontId="45" fillId="0" borderId="100" xfId="0" applyFont="1" applyBorder="1" applyAlignment="1">
      <alignment horizontal="right" vertical="center" wrapText="1"/>
    </xf>
    <xf numFmtId="0" fontId="45" fillId="0" borderId="1" xfId="0" applyFont="1" applyBorder="1" applyAlignment="1">
      <alignment horizontal="right" vertical="center" wrapText="1"/>
    </xf>
    <xf numFmtId="0" fontId="4" fillId="3" borderId="2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8" xfId="0" applyFont="1" applyFill="1" applyBorder="1" applyAlignment="1">
      <alignment horizontal="center" vertical="center" wrapText="1"/>
    </xf>
    <xf numFmtId="49" fontId="25" fillId="0" borderId="196" xfId="0" applyNumberFormat="1" applyFont="1" applyBorder="1" applyAlignment="1">
      <alignment horizontal="left" vertical="center" shrinkToFit="1"/>
    </xf>
    <xf numFmtId="49" fontId="25" fillId="0" borderId="197" xfId="0" applyNumberFormat="1" applyFont="1" applyBorder="1" applyAlignment="1">
      <alignment horizontal="left" vertical="center" shrinkToFit="1"/>
    </xf>
    <xf numFmtId="0" fontId="25" fillId="0" borderId="196" xfId="0" applyFont="1" applyBorder="1" applyAlignment="1">
      <alignment horizontal="left" vertical="center" shrinkToFit="1"/>
    </xf>
    <xf numFmtId="0" fontId="25" fillId="0" borderId="197" xfId="0" applyFont="1" applyBorder="1" applyAlignment="1">
      <alignment horizontal="left" vertical="center" shrinkToFit="1"/>
    </xf>
    <xf numFmtId="0" fontId="54" fillId="3" borderId="42" xfId="0" applyFont="1" applyFill="1" applyBorder="1" applyAlignment="1">
      <alignment horizontal="left" vertical="center" shrinkToFit="1"/>
    </xf>
    <xf numFmtId="0" fontId="4" fillId="3" borderId="42" xfId="0" applyFont="1" applyFill="1" applyBorder="1" applyAlignment="1">
      <alignment horizontal="center" vertical="center" shrinkToFi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0" fontId="55" fillId="0" borderId="55" xfId="0" applyFont="1" applyFill="1" applyBorder="1" applyAlignment="1">
      <alignment horizontal="left" vertical="center" wrapText="1"/>
    </xf>
    <xf numFmtId="0" fontId="55" fillId="0" borderId="56" xfId="0" applyFont="1" applyFill="1" applyBorder="1" applyAlignment="1">
      <alignment horizontal="left" vertical="center" wrapText="1"/>
    </xf>
    <xf numFmtId="0" fontId="25" fillId="0" borderId="33" xfId="0" applyFont="1" applyBorder="1" applyAlignment="1">
      <alignment horizontal="center" vertical="center" wrapText="1"/>
    </xf>
    <xf numFmtId="0" fontId="2" fillId="3" borderId="49" xfId="0" applyFont="1" applyFill="1" applyBorder="1" applyAlignment="1">
      <alignment horizontal="center" vertical="center" wrapText="1"/>
    </xf>
    <xf numFmtId="0" fontId="4" fillId="3" borderId="51" xfId="0" applyFont="1" applyFill="1" applyBorder="1" applyAlignment="1">
      <alignment horizontal="center" vertical="center" shrinkToFit="1"/>
    </xf>
    <xf numFmtId="0" fontId="4" fillId="3" borderId="151" xfId="0" applyFont="1" applyFill="1" applyBorder="1" applyAlignment="1">
      <alignment horizontal="center" vertical="center" wrapText="1"/>
    </xf>
    <xf numFmtId="0" fontId="4" fillId="3" borderId="157" xfId="0" applyFont="1" applyFill="1" applyBorder="1" applyAlignment="1">
      <alignment horizontal="center" vertical="center" wrapText="1"/>
    </xf>
    <xf numFmtId="0" fontId="4" fillId="3" borderId="154" xfId="0" applyFont="1" applyFill="1" applyBorder="1" applyAlignment="1">
      <alignment horizontal="center" vertical="center" wrapText="1"/>
    </xf>
    <xf numFmtId="0" fontId="4" fillId="3" borderId="196" xfId="0" applyFont="1" applyFill="1" applyBorder="1" applyAlignment="1">
      <alignment horizontal="center" vertical="center" shrinkToFit="1"/>
    </xf>
    <xf numFmtId="0" fontId="2" fillId="0" borderId="198" xfId="0" applyFont="1" applyBorder="1" applyAlignment="1">
      <alignment horizontal="left" vertical="center" wrapText="1"/>
    </xf>
    <xf numFmtId="0" fontId="2" fillId="0" borderId="115" xfId="0" applyFont="1" applyBorder="1" applyAlignment="1">
      <alignment horizontal="left" vertical="center" wrapText="1"/>
    </xf>
    <xf numFmtId="0" fontId="2" fillId="0" borderId="237" xfId="0" applyFont="1" applyBorder="1" applyAlignment="1">
      <alignment horizontal="left" vertical="center" wrapText="1"/>
    </xf>
    <xf numFmtId="0" fontId="2" fillId="0" borderId="199" xfId="0" applyFont="1" applyBorder="1" applyAlignment="1">
      <alignment horizontal="left" vertical="center" wrapText="1"/>
    </xf>
    <xf numFmtId="0" fontId="2" fillId="0" borderId="200" xfId="0" applyFont="1" applyBorder="1" applyAlignment="1">
      <alignment horizontal="left" vertical="center" wrapText="1"/>
    </xf>
    <xf numFmtId="0" fontId="2" fillId="0" borderId="213" xfId="0" applyFont="1" applyBorder="1" applyAlignment="1">
      <alignment horizontal="left" vertical="center" wrapText="1"/>
    </xf>
    <xf numFmtId="0" fontId="45" fillId="0" borderId="17" xfId="0" applyFont="1" applyBorder="1" applyAlignment="1">
      <alignment horizontal="center" vertical="center" wrapText="1"/>
    </xf>
    <xf numFmtId="0" fontId="45" fillId="0" borderId="135" xfId="0" applyFont="1" applyBorder="1" applyAlignment="1">
      <alignment horizontal="center" vertical="center" wrapText="1"/>
    </xf>
    <xf numFmtId="0" fontId="2" fillId="0" borderId="107" xfId="0" applyFont="1" applyBorder="1" applyAlignment="1">
      <alignment horizontal="left" vertical="center" wrapText="1"/>
    </xf>
    <xf numFmtId="0" fontId="2" fillId="0" borderId="210" xfId="0" applyFont="1" applyBorder="1" applyAlignment="1">
      <alignment horizontal="left" vertical="center" wrapText="1"/>
    </xf>
    <xf numFmtId="0" fontId="2" fillId="0" borderId="109" xfId="0" applyFont="1" applyBorder="1" applyAlignment="1">
      <alignment horizontal="left" vertical="center" wrapText="1"/>
    </xf>
    <xf numFmtId="0" fontId="2" fillId="0" borderId="195" xfId="0" applyFont="1" applyBorder="1" applyAlignment="1">
      <alignment horizontal="left" vertical="center" wrapText="1"/>
    </xf>
    <xf numFmtId="0" fontId="25" fillId="0" borderId="196" xfId="0" applyFont="1" applyBorder="1" applyAlignment="1">
      <alignment horizontal="left" vertical="center" wrapText="1"/>
    </xf>
    <xf numFmtId="0" fontId="25" fillId="0" borderId="197" xfId="0" applyFont="1" applyBorder="1" applyAlignment="1">
      <alignment horizontal="left" vertical="center" wrapText="1"/>
    </xf>
    <xf numFmtId="0" fontId="2" fillId="0" borderId="196" xfId="0" applyFont="1" applyBorder="1" applyAlignment="1">
      <alignment horizontal="left" vertical="center" wrapText="1"/>
    </xf>
    <xf numFmtId="0" fontId="2" fillId="0" borderId="197" xfId="0" applyFont="1" applyBorder="1" applyAlignment="1">
      <alignment horizontal="left" vertical="center" wrapText="1"/>
    </xf>
    <xf numFmtId="0" fontId="45" fillId="0" borderId="29"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100" xfId="0" applyFont="1" applyFill="1" applyBorder="1" applyAlignment="1">
      <alignment horizontal="center" vertical="center" wrapText="1"/>
    </xf>
    <xf numFmtId="0" fontId="45" fillId="0" borderId="59" xfId="0" applyFont="1" applyFill="1" applyBorder="1" applyAlignment="1">
      <alignment horizontal="center" vertical="center" wrapText="1"/>
    </xf>
    <xf numFmtId="0" fontId="55" fillId="0" borderId="29"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3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41" xfId="0" applyFont="1" applyFill="1" applyBorder="1" applyAlignment="1">
      <alignment horizontal="center" vertical="center" wrapText="1"/>
    </xf>
    <xf numFmtId="0" fontId="55" fillId="0" borderId="100"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59" xfId="0" applyFont="1" applyFill="1" applyBorder="1" applyAlignment="1">
      <alignment horizontal="center" vertical="center" wrapText="1"/>
    </xf>
    <xf numFmtId="0" fontId="0" fillId="3" borderId="55" xfId="0" applyFill="1" applyBorder="1" applyAlignment="1">
      <alignment horizontal="center" vertical="center"/>
    </xf>
    <xf numFmtId="0" fontId="4" fillId="3" borderId="36" xfId="0" applyFont="1" applyFill="1" applyBorder="1" applyAlignment="1">
      <alignment horizontal="center" vertical="center" wrapText="1"/>
    </xf>
    <xf numFmtId="0" fontId="35" fillId="0" borderId="30"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199" xfId="0" applyFont="1" applyFill="1" applyBorder="1" applyAlignment="1">
      <alignment horizontal="left" vertical="center" shrinkToFit="1"/>
    </xf>
    <xf numFmtId="0" fontId="35" fillId="0" borderId="200" xfId="0" applyFont="1" applyFill="1" applyBorder="1" applyAlignment="1">
      <alignment horizontal="left" vertical="center" shrinkToFit="1"/>
    </xf>
    <xf numFmtId="0" fontId="35" fillId="0" borderId="100" xfId="0" applyFont="1" applyFill="1" applyBorder="1" applyAlignment="1">
      <alignment horizontal="left" vertical="center" shrinkToFit="1"/>
    </xf>
    <xf numFmtId="0" fontId="35" fillId="0" borderId="1" xfId="0" applyFont="1" applyFill="1" applyBorder="1" applyAlignment="1">
      <alignment horizontal="left" vertical="center" shrinkToFit="1"/>
    </xf>
    <xf numFmtId="0" fontId="10" fillId="0" borderId="109" xfId="0" applyFont="1" applyFill="1" applyBorder="1" applyAlignment="1">
      <alignment horizontal="center" shrinkToFit="1"/>
    </xf>
    <xf numFmtId="0" fontId="0" fillId="3" borderId="37" xfId="0" applyFill="1" applyBorder="1" applyAlignment="1">
      <alignment horizontal="center" vertical="center"/>
    </xf>
    <xf numFmtId="0" fontId="0" fillId="3" borderId="56" xfId="0" applyFill="1" applyBorder="1" applyAlignment="1">
      <alignment horizontal="center" vertical="center"/>
    </xf>
    <xf numFmtId="0" fontId="0" fillId="3" borderId="29" xfId="0" applyFill="1" applyBorder="1" applyAlignment="1">
      <alignment horizontal="center"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41" xfId="0" applyFill="1" applyBorder="1" applyAlignment="1">
      <alignment horizontal="center" vertical="center"/>
    </xf>
    <xf numFmtId="0" fontId="0" fillId="3" borderId="196" xfId="0" applyFill="1" applyBorder="1" applyAlignment="1">
      <alignment horizontal="center" vertical="center"/>
    </xf>
    <xf numFmtId="0" fontId="0" fillId="3" borderId="106" xfId="0" applyFill="1" applyBorder="1" applyAlignment="1">
      <alignment horizontal="center" vertical="center"/>
    </xf>
    <xf numFmtId="0" fontId="0" fillId="3" borderId="229" xfId="0" applyFill="1" applyBorder="1" applyAlignment="1">
      <alignment horizontal="center" vertical="center"/>
    </xf>
    <xf numFmtId="0" fontId="0" fillId="3" borderId="100" xfId="0" applyFill="1" applyBorder="1" applyAlignment="1">
      <alignment horizontal="center" vertical="center"/>
    </xf>
    <xf numFmtId="0" fontId="0" fillId="3" borderId="59" xfId="0" applyFill="1" applyBorder="1" applyAlignment="1">
      <alignment horizontal="center" vertical="center"/>
    </xf>
    <xf numFmtId="20" fontId="0" fillId="0" borderId="29" xfId="0" applyNumberFormat="1" applyBorder="1" applyAlignment="1">
      <alignment horizontal="center"/>
    </xf>
    <xf numFmtId="20" fontId="0" fillId="0" borderId="7" xfId="0" applyNumberFormat="1" applyBorder="1" applyAlignment="1">
      <alignment horizontal="center"/>
    </xf>
    <xf numFmtId="20" fontId="0" fillId="0" borderId="30" xfId="0" applyNumberFormat="1" applyBorder="1" applyAlignment="1">
      <alignment horizontal="center"/>
    </xf>
    <xf numFmtId="20" fontId="0" fillId="0" borderId="22" xfId="0" applyNumberFormat="1" applyBorder="1" applyAlignment="1">
      <alignment horizontal="center"/>
    </xf>
    <xf numFmtId="20" fontId="0" fillId="0" borderId="199" xfId="0" applyNumberFormat="1" applyBorder="1" applyAlignment="1">
      <alignment horizontal="center"/>
    </xf>
    <xf numFmtId="20" fontId="0" fillId="0" borderId="213" xfId="0" applyNumberFormat="1" applyBorder="1" applyAlignment="1">
      <alignment horizontal="center"/>
    </xf>
    <xf numFmtId="0" fontId="0" fillId="0" borderId="106" xfId="0" applyBorder="1" applyAlignment="1">
      <alignment horizontal="center"/>
    </xf>
    <xf numFmtId="0" fontId="0" fillId="0" borderId="114" xfId="0" applyBorder="1" applyAlignment="1">
      <alignment horizontal="center"/>
    </xf>
    <xf numFmtId="0" fontId="0" fillId="0" borderId="100" xfId="0" applyBorder="1" applyAlignment="1">
      <alignment horizontal="center"/>
    </xf>
    <xf numFmtId="0" fontId="0" fillId="0" borderId="24" xfId="0" applyBorder="1" applyAlignment="1">
      <alignment horizontal="center"/>
    </xf>
    <xf numFmtId="0" fontId="2" fillId="3" borderId="42"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2" fillId="0" borderId="108" xfId="0" applyFont="1" applyBorder="1" applyAlignment="1">
      <alignment horizontal="left" vertical="center" wrapText="1"/>
    </xf>
    <xf numFmtId="0" fontId="2" fillId="0" borderId="158" xfId="0" applyFont="1" applyBorder="1" applyAlignment="1">
      <alignment horizontal="left" vertical="center" wrapText="1"/>
    </xf>
    <xf numFmtId="0" fontId="25" fillId="0" borderId="21" xfId="0" applyFont="1" applyBorder="1" applyAlignment="1">
      <alignment horizontal="center" vertical="center" wrapText="1"/>
    </xf>
    <xf numFmtId="0" fontId="45" fillId="3" borderId="99" xfId="0" applyFont="1" applyFill="1" applyBorder="1" applyAlignment="1">
      <alignment horizontal="center" vertical="center" wrapText="1"/>
    </xf>
    <xf numFmtId="0" fontId="45" fillId="3" borderId="170" xfId="0" applyFont="1" applyFill="1" applyBorder="1" applyAlignment="1">
      <alignment horizontal="center" vertical="center" wrapText="1"/>
    </xf>
    <xf numFmtId="0" fontId="45" fillId="3" borderId="199" xfId="0" applyFont="1" applyFill="1" applyBorder="1" applyAlignment="1">
      <alignment horizontal="center" vertical="center" wrapText="1"/>
    </xf>
    <xf numFmtId="0" fontId="45" fillId="3" borderId="201" xfId="0" applyFont="1" applyFill="1" applyBorder="1" applyAlignment="1">
      <alignment horizontal="center" vertical="center" wrapText="1"/>
    </xf>
    <xf numFmtId="0" fontId="45" fillId="3" borderId="211" xfId="0" applyFont="1" applyFill="1" applyBorder="1" applyAlignment="1">
      <alignment horizontal="center" vertical="center" wrapText="1"/>
    </xf>
    <xf numFmtId="0" fontId="45" fillId="3" borderId="212"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49" xfId="0" applyFill="1" applyBorder="1" applyAlignment="1">
      <alignment horizontal="center" vertical="center"/>
    </xf>
    <xf numFmtId="0" fontId="0" fillId="3" borderId="64" xfId="0" applyFill="1" applyBorder="1" applyAlignment="1">
      <alignment horizontal="center" vertical="center"/>
    </xf>
    <xf numFmtId="0" fontId="10" fillId="0" borderId="51" xfId="0" applyFont="1" applyFill="1" applyBorder="1" applyAlignment="1">
      <alignment horizontal="center" shrinkToFit="1"/>
    </xf>
    <xf numFmtId="0" fontId="10" fillId="0" borderId="196" xfId="0" applyFont="1" applyFill="1" applyBorder="1" applyAlignment="1">
      <alignment horizontal="center" shrinkToFit="1"/>
    </xf>
    <xf numFmtId="0" fontId="65" fillId="0" borderId="220" xfId="6" applyFont="1" applyBorder="1" applyAlignment="1">
      <alignment horizontal="center" vertical="center"/>
    </xf>
    <xf numFmtId="0" fontId="65" fillId="0" borderId="221" xfId="6" applyFont="1" applyBorder="1" applyAlignment="1">
      <alignment horizontal="center" vertical="center"/>
    </xf>
    <xf numFmtId="0" fontId="65" fillId="0" borderId="222" xfId="6" applyFont="1" applyBorder="1" applyAlignment="1">
      <alignment horizontal="center" vertical="center"/>
    </xf>
    <xf numFmtId="0" fontId="65" fillId="0" borderId="223" xfId="6" applyFont="1" applyBorder="1" applyAlignment="1">
      <alignment horizontal="center" vertical="center"/>
    </xf>
    <xf numFmtId="0" fontId="65" fillId="0" borderId="0" xfId="6" applyFont="1" applyBorder="1" applyAlignment="1">
      <alignment horizontal="center" vertical="center"/>
    </xf>
    <xf numFmtId="0" fontId="65" fillId="0" borderId="224" xfId="6" applyFont="1" applyBorder="1" applyAlignment="1">
      <alignment horizontal="center" vertical="center"/>
    </xf>
    <xf numFmtId="0" fontId="65" fillId="0" borderId="225" xfId="6" applyFont="1" applyBorder="1" applyAlignment="1">
      <alignment horizontal="center" vertical="center"/>
    </xf>
    <xf numFmtId="0" fontId="65" fillId="0" borderId="226" xfId="6" applyFont="1" applyBorder="1" applyAlignment="1">
      <alignment horizontal="center" vertical="center"/>
    </xf>
    <xf numFmtId="0" fontId="65" fillId="0" borderId="227" xfId="6" applyFont="1" applyBorder="1" applyAlignment="1">
      <alignment horizontal="center" vertical="center"/>
    </xf>
    <xf numFmtId="0" fontId="15" fillId="3" borderId="36" xfId="0" applyFont="1" applyFill="1" applyBorder="1" applyAlignment="1">
      <alignment horizontal="left" vertical="center"/>
    </xf>
    <xf numFmtId="0" fontId="15" fillId="3" borderId="5" xfId="0" applyFont="1" applyFill="1" applyBorder="1" applyAlignment="1">
      <alignment horizontal="left" vertical="center"/>
    </xf>
    <xf numFmtId="0" fontId="15" fillId="3" borderId="143" xfId="0" applyFont="1" applyFill="1" applyBorder="1" applyAlignment="1">
      <alignment horizontal="left" vertical="center"/>
    </xf>
    <xf numFmtId="0" fontId="16" fillId="7" borderId="5" xfId="0" applyFont="1" applyFill="1" applyBorder="1" applyAlignment="1">
      <alignment horizontal="center" vertical="center"/>
    </xf>
    <xf numFmtId="0" fontId="16" fillId="7" borderId="50"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31" fillId="0" borderId="40"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27" xfId="0" applyFont="1" applyBorder="1" applyAlignment="1">
      <alignment horizontal="left" vertical="center" shrinkToFit="1"/>
    </xf>
    <xf numFmtId="0" fontId="31" fillId="0" borderId="9"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41"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11" xfId="0" applyFont="1" applyBorder="1" applyAlignment="1">
      <alignment horizontal="left" vertical="center" shrinkToFit="1"/>
    </xf>
    <xf numFmtId="0" fontId="31" fillId="0" borderId="28" xfId="0" applyFont="1" applyBorder="1" applyAlignment="1">
      <alignment horizontal="left" vertical="center" shrinkToFit="1"/>
    </xf>
    <xf numFmtId="0" fontId="15" fillId="3" borderId="53" xfId="0" applyFont="1" applyFill="1" applyBorder="1" applyAlignment="1">
      <alignment horizontal="left" vertical="center"/>
    </xf>
    <xf numFmtId="0" fontId="15" fillId="3" borderId="32" xfId="0" applyFont="1" applyFill="1" applyBorder="1" applyAlignment="1">
      <alignment horizontal="left" vertical="center"/>
    </xf>
    <xf numFmtId="0" fontId="15" fillId="3" borderId="124" xfId="0" applyFont="1" applyFill="1" applyBorder="1" applyAlignment="1">
      <alignment horizontal="left" vertical="center"/>
    </xf>
    <xf numFmtId="0" fontId="15" fillId="7" borderId="32" xfId="0" applyFont="1" applyFill="1" applyBorder="1" applyAlignment="1">
      <alignment horizontal="center" vertical="center"/>
    </xf>
    <xf numFmtId="0" fontId="15" fillId="7" borderId="33"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35"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4" xfId="0" applyFont="1" applyFill="1" applyBorder="1" applyAlignment="1">
      <alignment horizontal="center" vertical="center"/>
    </xf>
    <xf numFmtId="0" fontId="18" fillId="0" borderId="4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34" fillId="0" borderId="4" xfId="0" applyFont="1" applyBorder="1" applyAlignment="1">
      <alignment horizontal="center" vertical="center" shrinkToFit="1"/>
    </xf>
    <xf numFmtId="0" fontId="34" fillId="0" borderId="11"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1"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11" xfId="0" applyFont="1" applyBorder="1" applyAlignment="1">
      <alignment horizontal="center" vertical="center" shrinkToFit="1"/>
    </xf>
    <xf numFmtId="0" fontId="38" fillId="0" borderId="0" xfId="0" applyFont="1" applyBorder="1" applyAlignment="1">
      <alignment horizontal="center" vertical="center"/>
    </xf>
    <xf numFmtId="0" fontId="40" fillId="0" borderId="0" xfId="0" applyFont="1" applyBorder="1" applyAlignment="1">
      <alignment horizontal="left" vertical="center" wrapText="1"/>
    </xf>
    <xf numFmtId="0" fontId="3" fillId="0" borderId="0" xfId="0" applyFont="1" applyBorder="1" applyAlignment="1">
      <alignment wrapText="1"/>
    </xf>
    <xf numFmtId="0" fontId="3" fillId="0" borderId="1" xfId="0" applyFont="1" applyBorder="1" applyAlignment="1">
      <alignment wrapText="1"/>
    </xf>
    <xf numFmtId="0" fontId="15" fillId="3" borderId="3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5" xfId="0" applyFont="1" applyFill="1" applyBorder="1" applyAlignment="1">
      <alignment horizontal="center" vertical="center"/>
    </xf>
    <xf numFmtId="0" fontId="32" fillId="0" borderId="5" xfId="0" applyFont="1" applyBorder="1" applyAlignment="1">
      <alignment horizontal="right" vertical="center"/>
    </xf>
    <xf numFmtId="0" fontId="15" fillId="0" borderId="5" xfId="0" applyFont="1" applyBorder="1" applyAlignment="1">
      <alignment horizontal="center" vertical="center"/>
    </xf>
    <xf numFmtId="0" fontId="32" fillId="0" borderId="5" xfId="1" applyNumberFormat="1" applyFont="1" applyBorder="1" applyAlignment="1">
      <alignment horizontal="right" vertical="center"/>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3" borderId="2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1" fillId="0" borderId="136" xfId="0" applyFont="1" applyBorder="1" applyAlignment="1">
      <alignment horizontal="center" vertical="center"/>
    </xf>
    <xf numFmtId="0" fontId="11" fillId="0" borderId="32" xfId="0" applyFont="1" applyBorder="1" applyAlignment="1">
      <alignment horizontal="center" vertical="center"/>
    </xf>
    <xf numFmtId="0" fontId="15" fillId="3" borderId="49"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1" fillId="0" borderId="33" xfId="0" applyFont="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5" fillId="0" borderId="104" xfId="0" applyFont="1" applyBorder="1" applyAlignment="1">
      <alignment horizontal="center" vertical="center"/>
    </xf>
    <xf numFmtId="0" fontId="15" fillId="0" borderId="4" xfId="0" applyFont="1" applyBorder="1" applyAlignment="1">
      <alignment horizontal="center" vertical="center"/>
    </xf>
    <xf numFmtId="0" fontId="61" fillId="0" borderId="4" xfId="0" applyFont="1" applyBorder="1" applyAlignment="1">
      <alignment horizontal="center" vertical="center" shrinkToFit="1"/>
    </xf>
    <xf numFmtId="0" fontId="61" fillId="0" borderId="11"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1" xfId="0" applyFont="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34" fillId="0" borderId="4" xfId="0" applyNumberFormat="1" applyFont="1" applyBorder="1" applyAlignment="1">
      <alignment horizontal="center" vertical="center" shrinkToFit="1"/>
    </xf>
    <xf numFmtId="49" fontId="34" fillId="0" borderId="11" xfId="0" applyNumberFormat="1"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1"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1" xfId="0" applyFont="1" applyBorder="1" applyAlignment="1">
      <alignment horizontal="center" vertical="center" shrinkToFit="1"/>
    </xf>
    <xf numFmtId="0" fontId="31" fillId="0" borderId="136" xfId="0" applyFont="1" applyBorder="1" applyAlignment="1">
      <alignment horizontal="left" vertical="center" shrinkToFit="1"/>
    </xf>
    <xf numFmtId="0" fontId="31" fillId="0" borderId="32" xfId="0" applyFont="1" applyBorder="1" applyAlignment="1">
      <alignment horizontal="left" vertical="center" shrinkToFit="1"/>
    </xf>
    <xf numFmtId="0" fontId="31" fillId="0" borderId="33" xfId="0" applyFont="1" applyBorder="1" applyAlignment="1">
      <alignment horizontal="left" vertical="center" shrinkToFit="1"/>
    </xf>
    <xf numFmtId="0" fontId="13" fillId="3" borderId="43"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0" fontId="42" fillId="0" borderId="4" xfId="0" applyFont="1" applyBorder="1" applyAlignment="1">
      <alignment horizontal="center" vertical="center" shrinkToFit="1"/>
    </xf>
    <xf numFmtId="49" fontId="42" fillId="0" borderId="4" xfId="0" applyNumberFormat="1" applyFont="1" applyBorder="1" applyAlignment="1">
      <alignment horizontal="center" vertical="center" shrinkToFit="1"/>
    </xf>
    <xf numFmtId="0" fontId="51" fillId="0" borderId="4" xfId="0" applyFont="1" applyBorder="1" applyAlignment="1">
      <alignment horizontal="right" vertical="center"/>
    </xf>
    <xf numFmtId="0" fontId="51" fillId="0" borderId="7" xfId="0" applyFont="1" applyBorder="1" applyAlignment="1">
      <alignment horizontal="right" vertical="center"/>
    </xf>
    <xf numFmtId="0" fontId="31" fillId="0" borderId="2"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105" xfId="0" applyFont="1" applyBorder="1" applyAlignment="1">
      <alignment horizontal="left" vertical="center" shrinkToFit="1"/>
    </xf>
    <xf numFmtId="0" fontId="31" fillId="0" borderId="14" xfId="0" applyFont="1" applyBorder="1" applyAlignment="1">
      <alignment horizontal="left" vertical="center" shrinkToFit="1"/>
    </xf>
    <xf numFmtId="0" fontId="13" fillId="3" borderId="48" xfId="0" applyFont="1" applyFill="1" applyBorder="1" applyAlignment="1">
      <alignment horizontal="center" vertical="center" wrapText="1" shrinkToFit="1"/>
    </xf>
    <xf numFmtId="0" fontId="13" fillId="3" borderId="49" xfId="0" applyFont="1" applyFill="1" applyBorder="1" applyAlignment="1">
      <alignment horizontal="center" vertical="center" wrapText="1" shrinkToFit="1"/>
    </xf>
    <xf numFmtId="0" fontId="13" fillId="3" borderId="53" xfId="0" applyFont="1" applyFill="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14" xfId="0" applyFont="1" applyBorder="1" applyAlignment="1">
      <alignment horizontal="center" vertical="center" shrinkToFit="1"/>
    </xf>
    <xf numFmtId="0" fontId="16" fillId="0" borderId="4" xfId="0" applyFont="1" applyBorder="1" applyAlignment="1">
      <alignment horizontal="center" vertical="center" shrinkToFi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0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3" fillId="3" borderId="40" xfId="0" applyFont="1" applyFill="1" applyBorder="1" applyAlignment="1">
      <alignment horizontal="center" vertical="center" wrapText="1"/>
    </xf>
    <xf numFmtId="0" fontId="13" fillId="3" borderId="10" xfId="0" applyFont="1" applyFill="1" applyBorder="1" applyAlignment="1">
      <alignment horizontal="center" vertical="center"/>
    </xf>
    <xf numFmtId="49" fontId="11" fillId="0" borderId="137" xfId="0" applyNumberFormat="1" applyFont="1" applyBorder="1" applyAlignment="1">
      <alignment horizontal="left" vertical="center" wrapText="1"/>
    </xf>
    <xf numFmtId="49" fontId="11" fillId="0" borderId="49" xfId="0" applyNumberFormat="1" applyFont="1" applyBorder="1" applyAlignment="1">
      <alignment horizontal="left" vertical="center" wrapText="1"/>
    </xf>
    <xf numFmtId="0" fontId="16" fillId="3" borderId="49"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5" fillId="3" borderId="52" xfId="0" applyFont="1" applyFill="1" applyBorder="1" applyAlignment="1">
      <alignment horizontal="center" vertical="center" shrinkToFit="1"/>
    </xf>
    <xf numFmtId="0" fontId="15" fillId="3" borderId="53" xfId="0" applyFont="1" applyFill="1" applyBorder="1" applyAlignment="1">
      <alignment horizontal="center" vertical="center" shrinkToFit="1"/>
    </xf>
    <xf numFmtId="49" fontId="11" fillId="0" borderId="136"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0" fontId="15" fillId="0" borderId="136"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49" fontId="32" fillId="0" borderId="136" xfId="0" applyNumberFormat="1" applyFont="1" applyBorder="1" applyAlignment="1">
      <alignment horizontal="left" vertical="center" shrinkToFit="1"/>
    </xf>
    <xf numFmtId="49" fontId="32" fillId="0" borderId="32" xfId="0" applyNumberFormat="1" applyFont="1" applyBorder="1" applyAlignment="1">
      <alignment horizontal="left" vertical="center" shrinkToFit="1"/>
    </xf>
    <xf numFmtId="49" fontId="32" fillId="0" borderId="33" xfId="0" applyNumberFormat="1" applyFont="1" applyBorder="1" applyAlignment="1">
      <alignment horizontal="left" vertical="center" shrinkToFit="1"/>
    </xf>
    <xf numFmtId="0" fontId="16" fillId="0" borderId="139" xfId="0" applyFont="1" applyBorder="1" applyAlignment="1">
      <alignment horizontal="right" vertical="center" shrinkToFit="1"/>
    </xf>
    <xf numFmtId="0" fontId="16" fillId="0" borderId="42" xfId="0" applyFont="1" applyBorder="1" applyAlignment="1">
      <alignment horizontal="right" vertical="center" shrinkToFit="1"/>
    </xf>
    <xf numFmtId="0" fontId="16" fillId="3" borderId="31"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58" fillId="0" borderId="0" xfId="0" applyFont="1" applyAlignment="1">
      <alignment vertical="center"/>
    </xf>
    <xf numFmtId="20" fontId="32" fillId="0" borderId="32" xfId="0" applyNumberFormat="1" applyFont="1" applyBorder="1" applyAlignment="1">
      <alignment horizontal="left" vertical="center" shrinkToFit="1"/>
    </xf>
    <xf numFmtId="0" fontId="32" fillId="0" borderId="32" xfId="0" applyNumberFormat="1" applyFont="1" applyBorder="1" applyAlignment="1">
      <alignment horizontal="left" vertical="center" shrinkToFit="1"/>
    </xf>
    <xf numFmtId="0" fontId="15" fillId="0" borderId="32" xfId="0" applyFont="1" applyBorder="1" applyAlignment="1">
      <alignment horizontal="right" vertical="center" wrapTex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16" fillId="3" borderId="4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6" fillId="0" borderId="136" xfId="0" applyFont="1" applyBorder="1" applyAlignment="1">
      <alignment horizontal="right" vertical="center" wrapText="1"/>
    </xf>
    <xf numFmtId="0" fontId="16" fillId="0" borderId="32" xfId="0" applyFont="1" applyBorder="1" applyAlignment="1">
      <alignment horizontal="right" vertical="center" wrapText="1"/>
    </xf>
    <xf numFmtId="49" fontId="13" fillId="0" borderId="0"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3" fillId="0" borderId="0" xfId="0" applyFont="1" applyBorder="1" applyAlignment="1">
      <alignment horizontal="right" vertical="center"/>
    </xf>
    <xf numFmtId="0" fontId="13" fillId="0" borderId="11" xfId="0" applyFont="1" applyBorder="1" applyAlignment="1">
      <alignment horizontal="right" vertical="center"/>
    </xf>
    <xf numFmtId="49" fontId="36" fillId="0" borderId="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2" fillId="0" borderId="138" xfId="0" applyNumberFormat="1" applyFont="1" applyBorder="1" applyAlignment="1">
      <alignment horizontal="left" vertical="center" shrinkToFit="1"/>
    </xf>
    <xf numFmtId="49" fontId="32" fillId="0" borderId="51" xfId="0" applyNumberFormat="1" applyFont="1" applyBorder="1" applyAlignment="1">
      <alignment horizontal="left" vertical="center" shrinkToFit="1"/>
    </xf>
    <xf numFmtId="0" fontId="16" fillId="3" borderId="49" xfId="0" applyFont="1" applyFill="1" applyBorder="1" applyAlignment="1">
      <alignment horizontal="center" vertical="center" shrinkToFit="1"/>
    </xf>
    <xf numFmtId="0" fontId="16" fillId="3" borderId="53" xfId="0" applyFont="1" applyFill="1" applyBorder="1" applyAlignment="1">
      <alignment horizontal="center" vertical="center" shrinkToFit="1"/>
    </xf>
    <xf numFmtId="49" fontId="32" fillId="0" borderId="137" xfId="0" applyNumberFormat="1" applyFont="1" applyBorder="1" applyAlignment="1">
      <alignment horizontal="left" vertical="center" shrinkToFit="1"/>
    </xf>
    <xf numFmtId="49" fontId="32" fillId="0" borderId="49" xfId="0" applyNumberFormat="1" applyFont="1" applyBorder="1" applyAlignment="1">
      <alignment horizontal="left" vertical="center" shrinkToFit="1"/>
    </xf>
    <xf numFmtId="0" fontId="13" fillId="3" borderId="52"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53" xfId="0" applyFont="1" applyFill="1" applyBorder="1" applyAlignment="1">
      <alignment horizontal="center" vertical="center" shrinkToFit="1"/>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31" fillId="0" borderId="52" xfId="0" applyFont="1" applyBorder="1" applyAlignment="1">
      <alignment horizontal="left" vertical="center" shrinkToFit="1"/>
    </xf>
    <xf numFmtId="0" fontId="11" fillId="3" borderId="26"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3" fillId="7" borderId="40"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13" fillId="7" borderId="10" xfId="0" applyFont="1" applyFill="1" applyBorder="1" applyAlignment="1">
      <alignment horizontal="center" vertical="center" shrinkToFit="1"/>
    </xf>
    <xf numFmtId="0" fontId="13" fillId="7" borderId="11" xfId="0" applyFont="1" applyFill="1" applyBorder="1" applyAlignment="1">
      <alignment horizontal="center" vertical="center" shrinkToFit="1"/>
    </xf>
    <xf numFmtId="0" fontId="40" fillId="0" borderId="4" xfId="0" applyFont="1" applyFill="1" applyBorder="1" applyAlignment="1">
      <alignment horizontal="left" vertical="center" wrapText="1"/>
    </xf>
    <xf numFmtId="0" fontId="40" fillId="0" borderId="11" xfId="0" applyFont="1" applyFill="1" applyBorder="1" applyAlignment="1">
      <alignment horizontal="left" vertical="center" wrapText="1"/>
    </xf>
    <xf numFmtId="49" fontId="11" fillId="0" borderId="4" xfId="0" applyNumberFormat="1" applyFont="1" applyBorder="1" applyAlignment="1">
      <alignment horizontal="left" vertical="center"/>
    </xf>
    <xf numFmtId="49" fontId="11" fillId="0" borderId="11" xfId="0" applyNumberFormat="1" applyFont="1" applyBorder="1" applyAlignment="1">
      <alignment horizontal="left" vertical="center"/>
    </xf>
    <xf numFmtId="49" fontId="32" fillId="0" borderId="4" xfId="0" applyNumberFormat="1" applyFont="1" applyBorder="1" applyAlignment="1">
      <alignment horizontal="left" vertical="center" shrinkToFit="1"/>
    </xf>
    <xf numFmtId="49" fontId="32" fillId="0" borderId="7" xfId="0" applyNumberFormat="1" applyFont="1" applyBorder="1" applyAlignment="1">
      <alignment horizontal="left" vertical="center" shrinkToFit="1"/>
    </xf>
    <xf numFmtId="49" fontId="32" fillId="0" borderId="11" xfId="0" applyNumberFormat="1" applyFont="1" applyBorder="1" applyAlignment="1">
      <alignment horizontal="left" vertical="center" shrinkToFit="1"/>
    </xf>
    <xf numFmtId="49" fontId="32" fillId="0" borderId="14" xfId="0" applyNumberFormat="1" applyFont="1" applyBorder="1" applyAlignment="1">
      <alignment horizontal="left" vertical="center" shrinkToFit="1"/>
    </xf>
    <xf numFmtId="0" fontId="15" fillId="3" borderId="104"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1" xfId="0" applyFont="1" applyFill="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4" xfId="0" applyFont="1" applyBorder="1" applyAlignment="1">
      <alignment horizontal="left" vertical="center" shrinkToFit="1"/>
    </xf>
    <xf numFmtId="0" fontId="13" fillId="3" borderId="40"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44" xfId="0" applyFont="1" applyFill="1" applyBorder="1" applyAlignment="1">
      <alignment horizontal="center" vertical="center" shrinkToFit="1"/>
    </xf>
    <xf numFmtId="0" fontId="13" fillId="3" borderId="128" xfId="0" applyFont="1" applyFill="1" applyBorder="1" applyAlignment="1">
      <alignment horizontal="center" vertical="center" shrinkToFit="1"/>
    </xf>
    <xf numFmtId="0" fontId="13" fillId="3" borderId="145" xfId="0" applyFont="1" applyFill="1" applyBorder="1" applyAlignment="1">
      <alignment horizontal="center" vertical="center" shrinkToFit="1"/>
    </xf>
    <xf numFmtId="0" fontId="13" fillId="0" borderId="4" xfId="0" applyFont="1" applyBorder="1" applyAlignment="1">
      <alignment horizontal="right" vertical="center"/>
    </xf>
    <xf numFmtId="0" fontId="13" fillId="0" borderId="128" xfId="0" applyFont="1" applyBorder="1" applyAlignment="1">
      <alignment horizontal="right" vertical="center"/>
    </xf>
    <xf numFmtId="49" fontId="13" fillId="0" borderId="4" xfId="0" applyNumberFormat="1" applyFont="1" applyBorder="1" applyAlignment="1">
      <alignment horizontal="center" vertical="center"/>
    </xf>
    <xf numFmtId="49" fontId="13" fillId="0" borderId="128" xfId="0" applyNumberFormat="1" applyFont="1" applyBorder="1" applyAlignment="1">
      <alignment horizontal="center" vertical="center"/>
    </xf>
    <xf numFmtId="0" fontId="15" fillId="0" borderId="4" xfId="0" applyFont="1" applyBorder="1" applyAlignment="1">
      <alignment horizontal="left" vertical="center"/>
    </xf>
    <xf numFmtId="0" fontId="15" fillId="0" borderId="128" xfId="0" applyFont="1" applyBorder="1" applyAlignment="1">
      <alignment horizontal="left" vertical="center"/>
    </xf>
    <xf numFmtId="0" fontId="13" fillId="3" borderId="9"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135" xfId="0" applyFont="1" applyFill="1" applyBorder="1" applyAlignment="1">
      <alignment horizontal="center" vertical="center" shrinkToFit="1"/>
    </xf>
    <xf numFmtId="0" fontId="20" fillId="3" borderId="126"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43" fillId="3" borderId="9" xfId="0" applyFont="1" applyFill="1" applyBorder="1" applyAlignment="1">
      <alignment horizontal="center" vertical="center" shrinkToFit="1"/>
    </xf>
    <xf numFmtId="0" fontId="43" fillId="3" borderId="18" xfId="0" applyFont="1" applyFill="1" applyBorder="1" applyAlignment="1">
      <alignment horizontal="center" vertical="center" shrinkToFit="1"/>
    </xf>
    <xf numFmtId="0" fontId="43" fillId="3" borderId="91" xfId="0" applyFont="1" applyFill="1" applyBorder="1" applyAlignment="1">
      <alignment horizontal="center" vertical="center" shrinkToFit="1"/>
    </xf>
    <xf numFmtId="0" fontId="43" fillId="3" borderId="92"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32" fillId="0" borderId="0" xfId="0" applyFont="1" applyBorder="1" applyAlignment="1">
      <alignment horizontal="center" vertical="center"/>
    </xf>
    <xf numFmtId="0" fontId="32" fillId="0" borderId="1" xfId="0" applyFont="1" applyBorder="1" applyAlignment="1">
      <alignment horizontal="center" vertical="center"/>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17" fillId="0" borderId="0" xfId="0" applyFont="1" applyBorder="1" applyAlignment="1">
      <alignment horizontal="center" vertical="center" shrinkToFit="1"/>
    </xf>
    <xf numFmtId="0" fontId="17" fillId="0" borderId="1" xfId="0" applyFont="1" applyBorder="1" applyAlignment="1">
      <alignment horizontal="center" vertical="center" shrinkToFit="1"/>
    </xf>
    <xf numFmtId="0" fontId="15" fillId="0" borderId="0" xfId="0" applyFont="1" applyBorder="1" applyAlignment="1">
      <alignment horizontal="left" vertical="center" shrinkToFit="1"/>
    </xf>
    <xf numFmtId="0" fontId="15" fillId="0" borderId="1" xfId="0" applyFont="1" applyBorder="1" applyAlignment="1">
      <alignment horizontal="left" vertical="center" shrinkToFit="1"/>
    </xf>
    <xf numFmtId="0" fontId="17" fillId="0" borderId="4" xfId="0" applyFont="1" applyBorder="1" applyAlignment="1">
      <alignment horizontal="center" vertical="center" shrinkToFit="1"/>
    </xf>
    <xf numFmtId="0" fontId="17" fillId="0" borderId="128"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128" xfId="0" applyFont="1" applyBorder="1" applyAlignment="1">
      <alignment horizontal="center" vertical="center" shrinkToFit="1"/>
    </xf>
    <xf numFmtId="0" fontId="15" fillId="0" borderId="4" xfId="0" applyFont="1" applyBorder="1" applyAlignment="1">
      <alignment horizontal="left" vertical="center" shrinkToFit="1"/>
    </xf>
    <xf numFmtId="0" fontId="15" fillId="0" borderId="128" xfId="0" applyFont="1" applyBorder="1" applyAlignment="1">
      <alignment horizontal="left" vertical="center" shrinkToFit="1"/>
    </xf>
    <xf numFmtId="0" fontId="11" fillId="0" borderId="128" xfId="0" applyFont="1" applyBorder="1" applyAlignment="1">
      <alignment horizontal="center" vertical="center"/>
    </xf>
    <xf numFmtId="0" fontId="13" fillId="0" borderId="4" xfId="0" applyFont="1" applyBorder="1" applyAlignment="1">
      <alignment horizontal="center" vertical="center"/>
    </xf>
    <xf numFmtId="0" fontId="13" fillId="0" borderId="134" xfId="0" applyFont="1" applyBorder="1" applyAlignment="1">
      <alignment horizontal="center" vertical="center"/>
    </xf>
    <xf numFmtId="0" fontId="13" fillId="0" borderId="128" xfId="0" applyFont="1" applyBorder="1" applyAlignment="1">
      <alignment horizontal="center" vertical="center"/>
    </xf>
    <xf numFmtId="0" fontId="13" fillId="0" borderId="148" xfId="0" applyFont="1" applyBorder="1" applyAlignment="1">
      <alignment horizontal="center" vertical="center"/>
    </xf>
    <xf numFmtId="0" fontId="43" fillId="3" borderId="40" xfId="0" applyFont="1" applyFill="1" applyBorder="1" applyAlignment="1">
      <alignment horizontal="center" vertical="center" shrinkToFit="1"/>
    </xf>
    <xf numFmtId="0" fontId="43" fillId="3" borderId="17" xfId="0" applyFont="1" applyFill="1" applyBorder="1" applyAlignment="1">
      <alignment horizontal="center" vertical="center" shrinkToFit="1"/>
    </xf>
    <xf numFmtId="0" fontId="43" fillId="3" borderId="144" xfId="0" applyFont="1" applyFill="1" applyBorder="1" applyAlignment="1">
      <alignment horizontal="center" vertical="center" shrinkToFit="1"/>
    </xf>
    <xf numFmtId="0" fontId="43" fillId="3" borderId="145" xfId="0" applyFont="1" applyFill="1" applyBorder="1" applyAlignment="1">
      <alignment horizontal="center" vertical="center" shrinkToFit="1"/>
    </xf>
    <xf numFmtId="0" fontId="32" fillId="0" borderId="104" xfId="0" applyFont="1" applyBorder="1" applyAlignment="1">
      <alignment horizontal="center" vertical="center" shrinkToFit="1"/>
    </xf>
    <xf numFmtId="0" fontId="32" fillId="0" borderId="14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28" xfId="0" applyFont="1" applyBorder="1" applyAlignment="1">
      <alignment horizontal="center" vertical="center" shrinkToFit="1"/>
    </xf>
    <xf numFmtId="0" fontId="32" fillId="0" borderId="125" xfId="0" applyNumberFormat="1" applyFont="1" applyBorder="1" applyAlignment="1">
      <alignment horizontal="center" vertical="center"/>
    </xf>
    <xf numFmtId="0" fontId="32" fillId="0" borderId="4" xfId="0" applyNumberFormat="1" applyFont="1" applyBorder="1" applyAlignment="1">
      <alignment horizontal="center" vertical="center"/>
    </xf>
    <xf numFmtId="0" fontId="32" fillId="0" borderId="147" xfId="0" applyNumberFormat="1" applyFont="1" applyBorder="1" applyAlignment="1">
      <alignment horizontal="center" vertical="center"/>
    </xf>
    <xf numFmtId="0" fontId="32" fillId="0" borderId="128"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36" fillId="0" borderId="1" xfId="0" applyFont="1" applyBorder="1" applyAlignment="1">
      <alignment horizontal="center" vertical="center"/>
    </xf>
    <xf numFmtId="0" fontId="16" fillId="0" borderId="41" xfId="0" applyFont="1" applyBorder="1" applyAlignment="1">
      <alignment horizontal="center" vertical="center"/>
    </xf>
    <xf numFmtId="0" fontId="16" fillId="0" borderId="59" xfId="0" applyFont="1" applyBorder="1" applyAlignment="1">
      <alignment horizontal="center" vertical="center"/>
    </xf>
    <xf numFmtId="0" fontId="11" fillId="3" borderId="2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1" fillId="0" borderId="45" xfId="0" applyFont="1" applyBorder="1" applyAlignment="1">
      <alignment horizontal="center" vertical="center"/>
    </xf>
    <xf numFmtId="0" fontId="13" fillId="3" borderId="57" xfId="0" applyFont="1" applyFill="1" applyBorder="1" applyAlignment="1">
      <alignment horizontal="center" vertical="center"/>
    </xf>
    <xf numFmtId="0" fontId="13" fillId="3" borderId="49" xfId="0" applyFont="1" applyFill="1" applyBorder="1" applyAlignment="1">
      <alignment horizontal="center" vertical="center"/>
    </xf>
    <xf numFmtId="0" fontId="16" fillId="3" borderId="26"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89" xfId="0" applyFont="1" applyFill="1" applyBorder="1" applyAlignment="1">
      <alignment horizontal="center" vertical="center" wrapText="1"/>
    </xf>
    <xf numFmtId="0" fontId="0" fillId="0" borderId="0" xfId="0" applyAlignment="1">
      <alignment horizontal="center" wrapText="1"/>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140"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141" xfId="0" applyFont="1" applyFill="1" applyBorder="1" applyAlignment="1">
      <alignment horizontal="center" vertical="center"/>
    </xf>
    <xf numFmtId="0" fontId="13" fillId="0" borderId="52" xfId="0" applyFont="1" applyBorder="1" applyAlignment="1">
      <alignment horizontal="center" vertical="center"/>
    </xf>
    <xf numFmtId="0" fontId="13" fillId="0" borderId="49"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13" fillId="3" borderId="58" xfId="0" applyFont="1" applyFill="1" applyBorder="1" applyAlignment="1">
      <alignment horizontal="center" vertical="center"/>
    </xf>
    <xf numFmtId="0" fontId="13" fillId="0" borderId="29"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31"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36" fillId="0" borderId="52" xfId="0" applyFont="1" applyBorder="1" applyAlignment="1">
      <alignment horizontal="center" vertical="center"/>
    </xf>
    <xf numFmtId="0" fontId="36" fillId="0" borderId="49" xfId="0" applyFont="1" applyBorder="1" applyAlignment="1">
      <alignment horizontal="center" vertical="center"/>
    </xf>
    <xf numFmtId="0" fontId="13" fillId="0" borderId="29" xfId="0" applyFont="1" applyBorder="1" applyAlignment="1">
      <alignment horizontal="center"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1" fillId="0" borderId="0" xfId="0" applyFont="1" applyAlignment="1">
      <alignment horizontal="center" vertical="center" wrapText="1"/>
    </xf>
    <xf numFmtId="0" fontId="12" fillId="3" borderId="57" xfId="0" applyFont="1" applyFill="1" applyBorder="1" applyAlignment="1">
      <alignment horizontal="center" vertical="center" textRotation="255"/>
    </xf>
    <xf numFmtId="0" fontId="12" fillId="3" borderId="49" xfId="0" applyFont="1" applyFill="1" applyBorder="1" applyAlignment="1">
      <alignment horizontal="center" vertical="center" textRotation="255"/>
    </xf>
    <xf numFmtId="0" fontId="11" fillId="3" borderId="49" xfId="0" applyFont="1" applyFill="1" applyBorder="1" applyAlignment="1">
      <alignment horizontal="left" vertical="center" shrinkToFit="1"/>
    </xf>
    <xf numFmtId="0" fontId="11" fillId="3" borderId="141" xfId="0" applyFont="1" applyFill="1" applyBorder="1" applyAlignment="1">
      <alignment horizontal="left" vertical="center" shrinkToFi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1" fillId="3" borderId="49" xfId="0" applyFont="1" applyFill="1" applyBorder="1" applyAlignment="1">
      <alignment horizontal="left" vertical="center" wrapText="1"/>
    </xf>
    <xf numFmtId="0" fontId="11" fillId="3" borderId="141" xfId="0" applyFont="1" applyFill="1" applyBorder="1" applyAlignment="1">
      <alignment horizontal="left" vertical="center" wrapText="1"/>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3" xfId="0" applyFont="1" applyFill="1" applyBorder="1" applyAlignment="1">
      <alignment horizontal="center" vertical="center"/>
    </xf>
    <xf numFmtId="0" fontId="37" fillId="0" borderId="61" xfId="0" applyFont="1" applyBorder="1" applyAlignment="1">
      <alignment horizontal="center" vertical="center"/>
    </xf>
    <xf numFmtId="0" fontId="37" fillId="0" borderId="63" xfId="0" applyFont="1" applyBorder="1" applyAlignment="1">
      <alignment horizontal="center"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0" fontId="16" fillId="3" borderId="26" xfId="0" applyFont="1" applyFill="1" applyBorder="1" applyAlignment="1">
      <alignment horizontal="center" vertical="center" textRotation="255" shrinkToFit="1"/>
    </xf>
    <xf numFmtId="0" fontId="16" fillId="3" borderId="27" xfId="0" applyFont="1" applyFill="1" applyBorder="1" applyAlignment="1">
      <alignment horizontal="center" vertical="center" textRotation="255" shrinkToFit="1"/>
    </xf>
    <xf numFmtId="0" fontId="16" fillId="3" borderId="15" xfId="0" applyFont="1" applyFill="1" applyBorder="1" applyAlignment="1">
      <alignment horizontal="center" vertical="center" textRotation="255" shrinkToFit="1"/>
    </xf>
    <xf numFmtId="0" fontId="16" fillId="3" borderId="41" xfId="0" applyFont="1" applyFill="1" applyBorder="1" applyAlignment="1">
      <alignment horizontal="center" vertical="center" textRotation="255" shrinkToFit="1"/>
    </xf>
    <xf numFmtId="0" fontId="16" fillId="3" borderId="23" xfId="0" applyFont="1" applyFill="1" applyBorder="1" applyAlignment="1">
      <alignment horizontal="center" vertical="center" textRotation="255" shrinkToFit="1"/>
    </xf>
    <xf numFmtId="0" fontId="16" fillId="3" borderId="59" xfId="0" applyFont="1" applyFill="1" applyBorder="1" applyAlignment="1">
      <alignment horizontal="center" vertical="center" textRotation="255" shrinkToFit="1"/>
    </xf>
    <xf numFmtId="0" fontId="11" fillId="3" borderId="64" xfId="0" applyFont="1" applyFill="1" applyBorder="1" applyAlignment="1">
      <alignment horizontal="center" vertical="center"/>
    </xf>
    <xf numFmtId="0" fontId="11" fillId="3" borderId="142" xfId="0" applyFont="1" applyFill="1" applyBorder="1" applyAlignment="1">
      <alignment horizontal="center" vertical="center"/>
    </xf>
    <xf numFmtId="0" fontId="13" fillId="0" borderId="133" xfId="0" applyFont="1" applyBorder="1" applyAlignment="1">
      <alignment horizontal="center" vertical="center"/>
    </xf>
    <xf numFmtId="0" fontId="13" fillId="0" borderId="74" xfId="0" applyFont="1" applyBorder="1" applyAlignment="1">
      <alignment horizontal="center" vertical="center"/>
    </xf>
    <xf numFmtId="0" fontId="16" fillId="3" borderId="101" xfId="0" applyFont="1" applyFill="1" applyBorder="1" applyAlignment="1">
      <alignment horizontal="left" vertical="center" wrapText="1"/>
    </xf>
    <xf numFmtId="0" fontId="16" fillId="3" borderId="102" xfId="0" applyFont="1" applyFill="1" applyBorder="1" applyAlignment="1">
      <alignment horizontal="left" vertical="center" wrapText="1"/>
    </xf>
    <xf numFmtId="0" fontId="16" fillId="3" borderId="103" xfId="0" applyFont="1" applyFill="1" applyBorder="1" applyAlignment="1">
      <alignment horizontal="left" vertical="center" wrapText="1"/>
    </xf>
    <xf numFmtId="0" fontId="15" fillId="3" borderId="20"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15" fillId="7" borderId="20" xfId="0" applyFont="1" applyFill="1" applyBorder="1" applyAlignment="1">
      <alignment horizontal="center" vertical="center"/>
    </xf>
    <xf numFmtId="0" fontId="15" fillId="7" borderId="8" xfId="0" applyFont="1" applyFill="1" applyBorder="1" applyAlignment="1">
      <alignment horizontal="center" vertical="center"/>
    </xf>
    <xf numFmtId="0" fontId="15" fillId="0" borderId="8" xfId="0" applyFont="1" applyBorder="1" applyAlignment="1">
      <alignment horizontal="left" vertical="center"/>
    </xf>
    <xf numFmtId="0" fontId="15" fillId="0" borderId="21" xfId="0" applyFont="1" applyBorder="1" applyAlignment="1">
      <alignment horizontal="left" vertical="center"/>
    </xf>
    <xf numFmtId="0" fontId="16" fillId="7" borderId="15"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22"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0" xfId="0" applyFont="1" applyFill="1" applyBorder="1" applyAlignment="1">
      <alignment horizontal="center" vertical="center"/>
    </xf>
    <xf numFmtId="0" fontId="15" fillId="0" borderId="22" xfId="0" applyFont="1" applyBorder="1" applyAlignment="1">
      <alignment horizontal="left" vertical="center"/>
    </xf>
    <xf numFmtId="0" fontId="15" fillId="7" borderId="23"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left" vertical="center"/>
    </xf>
    <xf numFmtId="0" fontId="15" fillId="0" borderId="24" xfId="0" applyFont="1" applyBorder="1" applyAlignment="1">
      <alignment horizontal="left" vertical="center"/>
    </xf>
    <xf numFmtId="0" fontId="107" fillId="11" borderId="20" xfId="0" applyFont="1" applyFill="1" applyBorder="1" applyAlignment="1">
      <alignment horizontal="center" vertical="center"/>
    </xf>
    <xf numFmtId="0" fontId="107" fillId="11" borderId="8" xfId="0" applyFont="1" applyFill="1" applyBorder="1" applyAlignment="1">
      <alignment horizontal="center" vertical="center"/>
    </xf>
    <xf numFmtId="0" fontId="107" fillId="11" borderId="21" xfId="0" applyFont="1" applyFill="1" applyBorder="1" applyAlignment="1">
      <alignment horizontal="center" vertical="center"/>
    </xf>
    <xf numFmtId="0" fontId="16" fillId="0" borderId="23" xfId="0" applyFont="1" applyFill="1" applyBorder="1" applyAlignment="1">
      <alignment horizontal="left" vertical="center"/>
    </xf>
    <xf numFmtId="0" fontId="16" fillId="0" borderId="1" xfId="0" applyFont="1" applyFill="1" applyBorder="1" applyAlignment="1">
      <alignment horizontal="left" vertical="center"/>
    </xf>
    <xf numFmtId="0" fontId="16" fillId="0" borderId="24" xfId="0" applyFont="1" applyFill="1" applyBorder="1" applyAlignment="1">
      <alignment horizontal="left" vertical="center"/>
    </xf>
    <xf numFmtId="0" fontId="10" fillId="0" borderId="0" xfId="0" applyFont="1" applyBorder="1" applyAlignment="1"/>
    <xf numFmtId="0" fontId="10" fillId="0" borderId="0" xfId="0" applyFont="1" applyBorder="1" applyAlignment="1">
      <alignment horizontal="center"/>
    </xf>
    <xf numFmtId="0" fontId="18" fillId="0" borderId="0" xfId="0" applyFont="1" applyBorder="1" applyAlignment="1">
      <alignment horizontal="center"/>
    </xf>
    <xf numFmtId="0" fontId="18" fillId="0" borderId="6" xfId="0" applyFont="1" applyBorder="1" applyAlignment="1">
      <alignment horizontal="center"/>
    </xf>
    <xf numFmtId="0" fontId="24" fillId="4" borderId="86" xfId="0" applyFont="1" applyFill="1" applyBorder="1" applyAlignment="1">
      <alignment horizontal="center" vertical="center"/>
    </xf>
    <xf numFmtId="0" fontId="24" fillId="4" borderId="87" xfId="0" applyFont="1" applyFill="1" applyBorder="1" applyAlignment="1">
      <alignment horizontal="center" vertical="center"/>
    </xf>
    <xf numFmtId="0" fontId="24" fillId="4" borderId="88"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8" fillId="0" borderId="4" xfId="0" applyFont="1" applyBorder="1" applyAlignment="1">
      <alignment horizontal="left" vertical="center"/>
    </xf>
    <xf numFmtId="0" fontId="50" fillId="0" borderId="29" xfId="0" applyFont="1" applyBorder="1" applyAlignment="1">
      <alignment horizontal="left" vertical="top"/>
    </xf>
    <xf numFmtId="0" fontId="50" fillId="0" borderId="4" xfId="0" applyFont="1" applyBorder="1" applyAlignment="1">
      <alignment horizontal="left" vertical="top"/>
    </xf>
    <xf numFmtId="0" fontId="50" fillId="0" borderId="27" xfId="0" applyFont="1" applyBorder="1" applyAlignment="1">
      <alignment horizontal="left" vertical="top"/>
    </xf>
    <xf numFmtId="0" fontId="50" fillId="0" borderId="31" xfId="0" applyFont="1" applyBorder="1" applyAlignment="1">
      <alignment horizontal="left" vertical="top"/>
    </xf>
    <xf numFmtId="0" fontId="50" fillId="0" borderId="11" xfId="0" applyFont="1" applyBorder="1" applyAlignment="1">
      <alignment horizontal="left" vertical="top"/>
    </xf>
    <xf numFmtId="0" fontId="50" fillId="0" borderId="28" xfId="0" applyFont="1" applyBorder="1" applyAlignment="1">
      <alignment horizontal="left" vertical="top"/>
    </xf>
    <xf numFmtId="0" fontId="10" fillId="0" borderId="29"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8" fillId="0" borderId="40" xfId="0" applyFont="1" applyBorder="1" applyAlignment="1">
      <alignment horizontal="right" vertical="center" wrapText="1"/>
    </xf>
    <xf numFmtId="0" fontId="18" fillId="0" borderId="4"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49" fillId="0" borderId="4" xfId="0" applyFont="1" applyBorder="1" applyAlignment="1">
      <alignment horizontal="left" vertical="center" wrapText="1"/>
    </xf>
    <xf numFmtId="0" fontId="49" fillId="0" borderId="27" xfId="0" applyFont="1" applyBorder="1" applyAlignment="1">
      <alignment horizontal="left" vertical="center" wrapText="1"/>
    </xf>
    <xf numFmtId="0" fontId="49" fillId="0" borderId="11" xfId="0" applyFont="1" applyBorder="1" applyAlignment="1">
      <alignment horizontal="left" vertical="center" wrapText="1"/>
    </xf>
    <xf numFmtId="0" fontId="49" fillId="0" borderId="28" xfId="0" applyFont="1" applyBorder="1" applyAlignment="1">
      <alignment horizontal="left" vertical="center" wrapText="1"/>
    </xf>
    <xf numFmtId="0" fontId="18" fillId="0" borderId="29" xfId="0" applyFont="1" applyBorder="1" applyAlignment="1">
      <alignment horizontal="right" vertical="center" wrapText="1"/>
    </xf>
    <xf numFmtId="0" fontId="18" fillId="0" borderId="31" xfId="0" applyFont="1" applyBorder="1" applyAlignment="1">
      <alignment horizontal="right" vertical="center" wrapText="1"/>
    </xf>
    <xf numFmtId="0" fontId="18" fillId="0" borderId="53"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2" xfId="0" applyFont="1" applyFill="1" applyBorder="1" applyAlignment="1">
      <alignment horizontal="center" vertical="center"/>
    </xf>
    <xf numFmtId="0" fontId="41" fillId="0" borderId="29" xfId="0" applyFont="1" applyBorder="1" applyAlignment="1">
      <alignment horizontal="center" vertical="center"/>
    </xf>
    <xf numFmtId="0" fontId="41" fillId="0" borderId="4" xfId="0" applyFont="1" applyBorder="1" applyAlignment="1">
      <alignment horizontal="center" vertical="center"/>
    </xf>
    <xf numFmtId="0" fontId="41" fillId="0" borderId="27" xfId="0" applyFont="1" applyBorder="1" applyAlignment="1">
      <alignment horizontal="center" vertical="center"/>
    </xf>
    <xf numFmtId="0" fontId="41" fillId="0" borderId="31" xfId="0" applyFont="1" applyBorder="1" applyAlignment="1">
      <alignment horizontal="center" vertical="center"/>
    </xf>
    <xf numFmtId="0" fontId="41" fillId="0" borderId="11" xfId="0" applyFont="1" applyBorder="1" applyAlignment="1">
      <alignment horizontal="center" vertical="center"/>
    </xf>
    <xf numFmtId="0" fontId="41" fillId="0" borderId="28"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79" xfId="0" applyFont="1" applyBorder="1" applyAlignment="1">
      <alignment horizontal="center" vertical="center"/>
    </xf>
    <xf numFmtId="0" fontId="10" fillId="0" borderId="119" xfId="0" applyFont="1" applyBorder="1" applyAlignment="1">
      <alignment horizontal="center" vertical="center"/>
    </xf>
    <xf numFmtId="0" fontId="10" fillId="0" borderId="80" xfId="0" applyFont="1" applyBorder="1" applyAlignment="1">
      <alignment horizontal="center" vertical="center"/>
    </xf>
    <xf numFmtId="0" fontId="10" fillId="0" borderId="120" xfId="0" applyFont="1" applyBorder="1" applyAlignment="1">
      <alignment horizontal="center" vertical="center"/>
    </xf>
    <xf numFmtId="0" fontId="10" fillId="0" borderId="4" xfId="0" applyFont="1" applyBorder="1" applyAlignment="1">
      <alignment horizontal="center" vertical="center"/>
    </xf>
    <xf numFmtId="0" fontId="10" fillId="0" borderId="27"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41" fillId="0" borderId="29"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11" xfId="0" applyFont="1" applyBorder="1" applyAlignment="1">
      <alignment horizontal="center" vertical="center" wrapText="1"/>
    </xf>
    <xf numFmtId="0" fontId="18" fillId="0" borderId="125" xfId="0" applyFont="1" applyBorder="1" applyAlignment="1">
      <alignment horizontal="left" vertical="center"/>
    </xf>
    <xf numFmtId="0" fontId="1" fillId="0" borderId="77" xfId="0" applyFont="1" applyBorder="1" applyAlignment="1">
      <alignment horizontal="center" vertical="center"/>
    </xf>
    <xf numFmtId="0" fontId="1" fillId="0" borderId="117" xfId="0" applyFont="1" applyBorder="1" applyAlignment="1">
      <alignment horizontal="center" vertical="center"/>
    </xf>
    <xf numFmtId="0" fontId="1" fillId="0" borderId="82" xfId="0" applyFont="1" applyBorder="1" applyAlignment="1">
      <alignment horizontal="center" vertical="center"/>
    </xf>
    <xf numFmtId="0" fontId="1" fillId="0" borderId="122" xfId="0" applyFont="1" applyBorder="1" applyAlignment="1">
      <alignment horizontal="center" vertical="center"/>
    </xf>
    <xf numFmtId="0" fontId="10" fillId="0" borderId="29" xfId="0" applyFont="1" applyBorder="1" applyAlignment="1">
      <alignment horizontal="center" vertical="center"/>
    </xf>
    <xf numFmtId="0" fontId="10" fillId="0" borderId="85" xfId="0" applyFont="1" applyBorder="1" applyAlignment="1">
      <alignment horizontal="center" vertical="center"/>
    </xf>
    <xf numFmtId="0" fontId="1" fillId="0" borderId="81" xfId="0" applyFont="1" applyBorder="1" applyAlignment="1">
      <alignment horizontal="center" vertical="center"/>
    </xf>
    <xf numFmtId="0" fontId="1" fillId="0" borderId="123" xfId="0" applyFont="1" applyBorder="1" applyAlignment="1">
      <alignment horizontal="center" vertical="center"/>
    </xf>
    <xf numFmtId="0" fontId="1" fillId="0" borderId="121" xfId="0" applyFont="1" applyBorder="1" applyAlignment="1">
      <alignment horizontal="center" vertical="center"/>
    </xf>
    <xf numFmtId="0" fontId="10" fillId="0" borderId="5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52" xfId="0" applyFont="1" applyFill="1" applyBorder="1" applyAlignment="1">
      <alignment horizontal="center" vertical="center"/>
    </xf>
    <xf numFmtId="0" fontId="18" fillId="0" borderId="186" xfId="0" applyFont="1" applyBorder="1" applyAlignment="1">
      <alignment horizontal="left" vertical="center"/>
    </xf>
    <xf numFmtId="0" fontId="18" fillId="0" borderId="11" xfId="0" applyFont="1" applyBorder="1" applyAlignment="1">
      <alignment horizontal="left" vertical="center"/>
    </xf>
    <xf numFmtId="0" fontId="101" fillId="6" borderId="97" xfId="0" applyFont="1" applyFill="1" applyBorder="1" applyAlignment="1">
      <alignment horizontal="center" vertical="center" wrapText="1"/>
    </xf>
    <xf numFmtId="0" fontId="101" fillId="6" borderId="30" xfId="0" applyFont="1" applyFill="1" applyBorder="1" applyAlignment="1">
      <alignment horizontal="center" vertical="center" wrapText="1"/>
    </xf>
    <xf numFmtId="0" fontId="101" fillId="6" borderId="31" xfId="0" applyFont="1" applyFill="1" applyBorder="1" applyAlignment="1">
      <alignment horizontal="center" vertical="center" wrapText="1"/>
    </xf>
    <xf numFmtId="0" fontId="106" fillId="9" borderId="244" xfId="0" applyFont="1" applyFill="1" applyBorder="1" applyAlignment="1">
      <alignment horizontal="center" vertical="center" textRotation="255" wrapText="1"/>
    </xf>
    <xf numFmtId="0" fontId="106" fillId="9" borderId="245" xfId="0" applyFont="1" applyFill="1" applyBorder="1" applyAlignment="1">
      <alignment horizontal="center" vertical="center" textRotation="255" wrapText="1"/>
    </xf>
    <xf numFmtId="0" fontId="106" fillId="9" borderId="246" xfId="0" applyFont="1" applyFill="1" applyBorder="1" applyAlignment="1">
      <alignment horizontal="center" vertical="center" textRotation="255" wrapText="1"/>
    </xf>
    <xf numFmtId="0" fontId="101" fillId="8" borderId="29" xfId="0" applyFont="1" applyFill="1" applyBorder="1" applyAlignment="1">
      <alignment horizontal="center" vertical="center" textRotation="255" wrapText="1"/>
    </xf>
    <xf numFmtId="0" fontId="101" fillId="8" borderId="30" xfId="0" applyFont="1" applyFill="1" applyBorder="1" applyAlignment="1">
      <alignment horizontal="center" vertical="center" textRotation="255" wrapText="1"/>
    </xf>
    <xf numFmtId="0" fontId="101" fillId="8" borderId="100" xfId="0" applyFont="1" applyFill="1" applyBorder="1" applyAlignment="1">
      <alignment horizontal="center" vertical="center" textRotation="255" wrapText="1"/>
    </xf>
    <xf numFmtId="179" fontId="101" fillId="0" borderId="8" xfId="0" applyNumberFormat="1" applyFont="1" applyFill="1" applyBorder="1" applyAlignment="1">
      <alignment horizontal="center" vertical="center"/>
    </xf>
    <xf numFmtId="179" fontId="101" fillId="9" borderId="241" xfId="0" applyNumberFormat="1" applyFont="1" applyFill="1" applyBorder="1" applyAlignment="1">
      <alignment horizontal="center" vertical="center" textRotation="255"/>
    </xf>
    <xf numFmtId="179" fontId="101" fillId="9" borderId="242" xfId="0" applyNumberFormat="1" applyFont="1" applyFill="1" applyBorder="1" applyAlignment="1">
      <alignment horizontal="center" vertical="center" textRotation="255"/>
    </xf>
    <xf numFmtId="179" fontId="101" fillId="9" borderId="243" xfId="0" applyNumberFormat="1" applyFont="1" applyFill="1" applyBorder="1" applyAlignment="1">
      <alignment horizontal="center" vertical="center" textRotation="255"/>
    </xf>
    <xf numFmtId="0" fontId="101" fillId="0" borderId="0" xfId="0" applyFont="1" applyFill="1" applyBorder="1" applyAlignment="1">
      <alignment horizontal="center" vertical="center" shrinkToFit="1"/>
    </xf>
    <xf numFmtId="0" fontId="103" fillId="0" borderId="0" xfId="0" applyFont="1" applyFill="1" applyBorder="1" applyAlignment="1">
      <alignment horizontal="center" vertical="center" wrapText="1"/>
    </xf>
    <xf numFmtId="0" fontId="101" fillId="0" borderId="11" xfId="0" applyFont="1" applyFill="1" applyBorder="1" applyAlignment="1">
      <alignment horizontal="center" vertical="center" shrinkToFit="1"/>
    </xf>
    <xf numFmtId="179" fontId="101" fillId="0" borderId="0" xfId="0" applyNumberFormat="1" applyFont="1" applyFill="1" applyBorder="1" applyAlignment="1">
      <alignment horizontal="center" vertical="center"/>
    </xf>
    <xf numFmtId="0" fontId="100" fillId="0" borderId="1" xfId="0" applyFont="1" applyFill="1" applyBorder="1" applyAlignment="1">
      <alignment horizontal="left" vertical="center" shrinkToFit="1"/>
    </xf>
    <xf numFmtId="20" fontId="104" fillId="0" borderId="8" xfId="0" applyNumberFormat="1" applyFont="1" applyFill="1" applyBorder="1" applyAlignment="1">
      <alignment horizontal="center"/>
    </xf>
    <xf numFmtId="20" fontId="105" fillId="0" borderId="8" xfId="0" applyNumberFormat="1" applyFont="1" applyFill="1" applyBorder="1" applyAlignment="1">
      <alignment horizontal="left"/>
    </xf>
    <xf numFmtId="179" fontId="100" fillId="0" borderId="8" xfId="0" applyNumberFormat="1" applyFont="1" applyFill="1" applyBorder="1" applyAlignment="1">
      <alignment horizontal="left" vertical="center"/>
    </xf>
    <xf numFmtId="20" fontId="4" fillId="0" borderId="8" xfId="0" applyNumberFormat="1" applyFont="1" applyFill="1" applyBorder="1" applyAlignment="1">
      <alignment horizontal="right"/>
    </xf>
    <xf numFmtId="0" fontId="4" fillId="0" borderId="8" xfId="0" applyFont="1" applyFill="1" applyBorder="1" applyAlignment="1">
      <alignment horizontal="right"/>
    </xf>
    <xf numFmtId="0" fontId="27" fillId="0" borderId="0" xfId="0" applyFont="1" applyFill="1" applyBorder="1" applyAlignment="1">
      <alignment horizontal="left" vertical="center" shrinkToFit="1"/>
    </xf>
    <xf numFmtId="0" fontId="2" fillId="0" borderId="8" xfId="0" applyFont="1" applyFill="1" applyBorder="1" applyAlignment="1">
      <alignment horizontal="center" shrinkToFit="1"/>
    </xf>
    <xf numFmtId="0" fontId="2" fillId="0" borderId="165" xfId="0" applyFont="1" applyFill="1" applyBorder="1" applyAlignment="1">
      <alignment horizontal="center" shrinkToFit="1"/>
    </xf>
    <xf numFmtId="0" fontId="2" fillId="0" borderId="0" xfId="0" applyFont="1" applyFill="1" applyBorder="1" applyAlignment="1">
      <alignment horizontal="center" shrinkToFit="1"/>
    </xf>
    <xf numFmtId="0" fontId="2" fillId="0" borderId="18" xfId="0" applyFont="1" applyFill="1" applyBorder="1" applyAlignment="1">
      <alignment horizontal="center" shrinkToFit="1"/>
    </xf>
    <xf numFmtId="179" fontId="27" fillId="0" borderId="0" xfId="0" applyNumberFormat="1" applyFont="1" applyFill="1" applyBorder="1" applyAlignment="1">
      <alignment horizontal="left" vertical="center"/>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7" fillId="0" borderId="20"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8" xfId="0" applyFont="1" applyBorder="1" applyAlignment="1">
      <alignment horizontal="left" vertical="center" shrinkToFit="1"/>
    </xf>
    <xf numFmtId="0" fontId="13" fillId="0" borderId="97" xfId="0" applyFont="1" applyBorder="1" applyAlignment="1">
      <alignment horizontal="left" vertical="top"/>
    </xf>
    <xf numFmtId="0" fontId="13" fillId="0" borderId="8" xfId="0" applyFont="1" applyBorder="1" applyAlignment="1">
      <alignment horizontal="left" vertical="top"/>
    </xf>
    <xf numFmtId="0" fontId="6" fillId="0" borderId="1" xfId="0" applyFont="1" applyFill="1" applyBorder="1" applyAlignment="1">
      <alignment horizontal="left" vertical="center" shrinkToFit="1"/>
    </xf>
    <xf numFmtId="20" fontId="4" fillId="0" borderId="8" xfId="0" applyNumberFormat="1" applyFont="1" applyFill="1" applyBorder="1" applyAlignment="1">
      <alignment horizontal="center"/>
    </xf>
    <xf numFmtId="20" fontId="4" fillId="0" borderId="100" xfId="0" applyNumberFormat="1" applyFont="1" applyFill="1" applyBorder="1" applyAlignment="1">
      <alignment horizontal="center" vertical="center" wrapText="1"/>
    </xf>
    <xf numFmtId="20" fontId="4" fillId="0" borderId="1" xfId="0" applyNumberFormat="1" applyFont="1" applyFill="1" applyBorder="1" applyAlignment="1">
      <alignment horizontal="center" vertical="center" wrapText="1"/>
    </xf>
    <xf numFmtId="20" fontId="4" fillId="0" borderId="24" xfId="0" applyNumberFormat="1" applyFont="1" applyFill="1" applyBorder="1" applyAlignment="1">
      <alignment horizontal="center" vertical="center" wrapText="1"/>
    </xf>
    <xf numFmtId="0" fontId="65" fillId="0" borderId="220" xfId="6" applyFont="1" applyBorder="1" applyAlignment="1">
      <alignment horizontal="center" vertical="center" wrapText="1"/>
    </xf>
    <xf numFmtId="0" fontId="65" fillId="0" borderId="221" xfId="6" applyFont="1" applyBorder="1" applyAlignment="1">
      <alignment horizontal="center" vertical="center" wrapText="1"/>
    </xf>
    <xf numFmtId="0" fontId="65" fillId="0" borderId="222" xfId="6" applyFont="1" applyBorder="1" applyAlignment="1">
      <alignment horizontal="center" vertical="center" wrapText="1"/>
    </xf>
    <xf numFmtId="0" fontId="65" fillId="0" borderId="223" xfId="6" applyFont="1" applyBorder="1" applyAlignment="1">
      <alignment horizontal="center" vertical="center" wrapText="1"/>
    </xf>
    <xf numFmtId="0" fontId="65" fillId="0" borderId="0" xfId="6" applyFont="1" applyBorder="1" applyAlignment="1">
      <alignment horizontal="center" vertical="center" wrapText="1"/>
    </xf>
    <xf numFmtId="0" fontId="65" fillId="0" borderId="224" xfId="6" applyFont="1" applyBorder="1" applyAlignment="1">
      <alignment horizontal="center" vertical="center" wrapText="1"/>
    </xf>
    <xf numFmtId="0" fontId="65" fillId="0" borderId="225" xfId="6" applyFont="1" applyBorder="1" applyAlignment="1">
      <alignment horizontal="center" vertical="center" wrapText="1"/>
    </xf>
    <xf numFmtId="0" fontId="65" fillId="0" borderId="226" xfId="6" applyFont="1" applyBorder="1" applyAlignment="1">
      <alignment horizontal="center" vertical="center" wrapText="1"/>
    </xf>
    <xf numFmtId="0" fontId="65" fillId="0" borderId="227" xfId="6" applyFont="1" applyBorder="1" applyAlignment="1">
      <alignment horizontal="center" vertical="center" wrapText="1"/>
    </xf>
    <xf numFmtId="0" fontId="15" fillId="0" borderId="0" xfId="0" applyFont="1" applyAlignment="1">
      <alignment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176" fontId="33" fillId="0" borderId="101" xfId="0" applyNumberFormat="1" applyFont="1" applyBorder="1" applyAlignment="1">
      <alignment horizontal="left" vertical="center" shrinkToFit="1"/>
    </xf>
    <xf numFmtId="176" fontId="33" fillId="0" borderId="102" xfId="0" applyNumberFormat="1" applyFont="1" applyBorder="1" applyAlignment="1">
      <alignment horizontal="left" vertical="center" shrinkToFit="1"/>
    </xf>
    <xf numFmtId="176" fontId="33" fillId="0" borderId="103" xfId="0" applyNumberFormat="1" applyFont="1" applyBorder="1" applyAlignment="1">
      <alignment horizontal="left" vertical="center" shrinkToFit="1"/>
    </xf>
    <xf numFmtId="0" fontId="11" fillId="0" borderId="0" xfId="0" applyFont="1" applyBorder="1" applyAlignment="1">
      <alignment vertical="center"/>
    </xf>
    <xf numFmtId="20" fontId="104" fillId="0" borderId="20" xfId="0" applyNumberFormat="1" applyFont="1" applyFill="1" applyBorder="1" applyAlignment="1">
      <alignment horizontal="center"/>
    </xf>
    <xf numFmtId="20" fontId="105" fillId="0" borderId="8" xfId="0" applyNumberFormat="1" applyFont="1" applyFill="1" applyBorder="1" applyAlignment="1">
      <alignment horizontal="center"/>
    </xf>
    <xf numFmtId="20" fontId="4" fillId="0" borderId="8" xfId="0" applyNumberFormat="1" applyFont="1" applyFill="1" applyBorder="1" applyAlignment="1">
      <alignment horizontal="left"/>
    </xf>
    <xf numFmtId="20" fontId="4" fillId="0" borderId="21" xfId="0" applyNumberFormat="1" applyFont="1" applyFill="1" applyBorder="1" applyAlignment="1">
      <alignment horizontal="left"/>
    </xf>
    <xf numFmtId="0" fontId="19" fillId="0" borderId="10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92" xfId="0" applyFont="1" applyFill="1" applyBorder="1" applyAlignment="1">
      <alignment horizontal="center" vertical="center"/>
    </xf>
    <xf numFmtId="20" fontId="6" fillId="0" borderId="19" xfId="0" applyNumberFormat="1" applyFont="1" applyFill="1" applyBorder="1" applyAlignment="1">
      <alignment horizontal="center" vertical="center" wrapText="1"/>
    </xf>
    <xf numFmtId="20" fontId="6" fillId="0" borderId="92" xfId="0" applyNumberFormat="1" applyFont="1" applyFill="1" applyBorder="1" applyAlignment="1">
      <alignment horizontal="center" vertical="center" wrapText="1"/>
    </xf>
    <xf numFmtId="0" fontId="4" fillId="0" borderId="8" xfId="0" applyFont="1" applyFill="1" applyBorder="1" applyAlignment="1">
      <alignment horizontal="left"/>
    </xf>
    <xf numFmtId="0" fontId="4" fillId="0" borderId="8" xfId="0" applyFont="1" applyFill="1" applyBorder="1" applyAlignment="1">
      <alignment horizontal="center"/>
    </xf>
    <xf numFmtId="0" fontId="100" fillId="0" borderId="0" xfId="0" applyFont="1" applyFill="1" applyBorder="1" applyAlignment="1">
      <alignment horizontal="left" vertical="center" shrinkToFit="1"/>
    </xf>
    <xf numFmtId="179" fontId="27" fillId="0" borderId="8" xfId="0" applyNumberFormat="1" applyFont="1" applyFill="1" applyBorder="1" applyAlignment="1">
      <alignment horizontal="left" vertical="center"/>
    </xf>
    <xf numFmtId="179" fontId="27" fillId="0" borderId="98" xfId="0" applyNumberFormat="1" applyFont="1" applyFill="1" applyBorder="1" applyAlignment="1">
      <alignment horizontal="left" vertical="center"/>
    </xf>
    <xf numFmtId="0" fontId="7" fillId="0" borderId="111" xfId="0" applyFont="1" applyFill="1" applyBorder="1" applyAlignment="1">
      <alignment horizontal="center" vertical="center" shrinkToFit="1"/>
    </xf>
    <xf numFmtId="0" fontId="7" fillId="0" borderId="112"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6" fillId="5" borderId="199" xfId="0" applyFont="1" applyFill="1" applyBorder="1" applyAlignment="1">
      <alignment horizontal="center" vertical="center" wrapText="1" shrinkToFit="1"/>
    </xf>
    <xf numFmtId="0" fontId="6" fillId="5" borderId="218" xfId="0" applyFont="1" applyFill="1" applyBorder="1" applyAlignment="1">
      <alignment horizontal="center" vertical="center" wrapText="1" shrinkToFit="1"/>
    </xf>
    <xf numFmtId="0" fontId="27" fillId="0" borderId="2" xfId="0" applyFont="1" applyFill="1" applyBorder="1" applyAlignment="1">
      <alignment horizontal="left" vertical="center" shrinkToFit="1"/>
    </xf>
    <xf numFmtId="0" fontId="27" fillId="0" borderId="18" xfId="0" applyFont="1" applyFill="1" applyBorder="1" applyAlignment="1">
      <alignment horizontal="left" vertical="center" shrinkToFit="1"/>
    </xf>
    <xf numFmtId="0" fontId="2" fillId="0" borderId="93" xfId="0" applyFont="1" applyFill="1" applyBorder="1" applyAlignment="1">
      <alignment horizontal="center" shrinkToFit="1"/>
    </xf>
    <xf numFmtId="0" fontId="2" fillId="0" borderId="2" xfId="0" applyFont="1" applyFill="1" applyBorder="1" applyAlignment="1">
      <alignment horizontal="center" shrinkToFit="1"/>
    </xf>
    <xf numFmtId="179" fontId="27" fillId="0" borderId="93" xfId="0" applyNumberFormat="1" applyFont="1" applyFill="1" applyBorder="1" applyAlignment="1">
      <alignment horizontal="left" vertical="center"/>
    </xf>
    <xf numFmtId="0" fontId="6" fillId="5" borderId="97" xfId="0" applyFont="1" applyFill="1" applyBorder="1" applyAlignment="1">
      <alignment horizontal="center" vertical="center" shrinkToFit="1"/>
    </xf>
    <xf numFmtId="0" fontId="6" fillId="5" borderId="165" xfId="0" applyFont="1" applyFill="1" applyBorder="1" applyAlignment="1">
      <alignment horizontal="center" vertical="center" shrinkToFit="1"/>
    </xf>
    <xf numFmtId="179" fontId="27" fillId="0" borderId="165" xfId="0" applyNumberFormat="1" applyFont="1" applyFill="1" applyBorder="1" applyAlignment="1">
      <alignment horizontal="left" vertical="center"/>
    </xf>
    <xf numFmtId="0" fontId="62" fillId="0" borderId="0" xfId="0" applyFont="1" applyFill="1" applyBorder="1" applyAlignment="1">
      <alignment horizontal="left" vertical="center" wrapText="1"/>
    </xf>
    <xf numFmtId="0" fontId="62" fillId="0" borderId="41" xfId="0" applyFont="1" applyFill="1" applyBorder="1" applyAlignment="1">
      <alignment horizontal="left" vertical="center" wrapText="1"/>
    </xf>
    <xf numFmtId="0" fontId="26" fillId="2" borderId="3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99"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7" fillId="0" borderId="11" xfId="0" applyFont="1" applyFill="1" applyBorder="1" applyAlignment="1">
      <alignment horizontal="left" vertical="center" shrinkToFit="1"/>
    </xf>
    <xf numFmtId="0" fontId="27" fillId="0" borderId="28"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19" fillId="5" borderId="106" xfId="0" applyFont="1" applyFill="1" applyBorder="1" applyAlignment="1">
      <alignment horizontal="center" vertical="center" wrapText="1" shrinkToFit="1"/>
    </xf>
    <xf numFmtId="0" fontId="19" fillId="5" borderId="219" xfId="0" applyFont="1" applyFill="1" applyBorder="1" applyAlignment="1">
      <alignment horizontal="center" vertical="center" wrapText="1" shrinkToFit="1"/>
    </xf>
    <xf numFmtId="0" fontId="19" fillId="5" borderId="99" xfId="0" applyFont="1" applyFill="1" applyBorder="1" applyAlignment="1">
      <alignment horizontal="center" vertical="center" wrapText="1" shrinkToFit="1"/>
    </xf>
    <xf numFmtId="0" fontId="19" fillId="5" borderId="169" xfId="0" applyFont="1" applyFill="1" applyBorder="1" applyAlignment="1">
      <alignment horizontal="center" vertical="center" wrapText="1" shrinkToFit="1"/>
    </xf>
    <xf numFmtId="0" fontId="62" fillId="0" borderId="2" xfId="0" applyFont="1" applyFill="1" applyBorder="1" applyAlignment="1">
      <alignment horizontal="left" vertical="center" wrapText="1"/>
    </xf>
    <xf numFmtId="0" fontId="62" fillId="0" borderId="18" xfId="0" applyFont="1" applyFill="1" applyBorder="1" applyAlignment="1">
      <alignment horizontal="left" vertical="center" wrapText="1"/>
    </xf>
    <xf numFmtId="0" fontId="63" fillId="2" borderId="2" xfId="0" applyFont="1" applyFill="1" applyBorder="1" applyAlignment="1">
      <alignment horizontal="center" vertical="center" wrapText="1" shrinkToFit="1"/>
    </xf>
    <xf numFmtId="0" fontId="63" fillId="2" borderId="18" xfId="0" applyFont="1" applyFill="1" applyBorder="1" applyAlignment="1">
      <alignment horizontal="center" vertical="center" wrapText="1" shrinkToFit="1"/>
    </xf>
    <xf numFmtId="0" fontId="27" fillId="0" borderId="105" xfId="0" applyFont="1" applyFill="1" applyBorder="1" applyAlignment="1">
      <alignment horizontal="left" vertical="center" shrinkToFit="1"/>
    </xf>
    <xf numFmtId="179" fontId="27" fillId="0" borderId="4" xfId="0" applyNumberFormat="1" applyFont="1" applyFill="1" applyBorder="1" applyAlignment="1">
      <alignment horizontal="left" vertical="center"/>
    </xf>
    <xf numFmtId="179" fontId="27" fillId="0" borderId="27" xfId="0" applyNumberFormat="1" applyFont="1" applyFill="1" applyBorder="1" applyAlignment="1">
      <alignment horizontal="left" vertical="center"/>
    </xf>
    <xf numFmtId="0" fontId="102" fillId="0" borderId="0" xfId="0" applyFont="1" applyFill="1" applyBorder="1" applyAlignment="1">
      <alignment horizontal="left" vertical="center" wrapText="1"/>
    </xf>
    <xf numFmtId="0" fontId="100" fillId="0" borderId="11" xfId="0" applyFont="1" applyFill="1" applyBorder="1" applyAlignment="1">
      <alignment horizontal="left" vertical="center" shrinkToFit="1"/>
    </xf>
    <xf numFmtId="179" fontId="100" fillId="0" borderId="0" xfId="0" applyNumberFormat="1"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39" fillId="5" borderId="31" xfId="0" applyFont="1" applyFill="1" applyBorder="1" applyAlignment="1">
      <alignment horizontal="center" vertical="center" shrinkToFit="1"/>
    </xf>
    <xf numFmtId="0" fontId="39" fillId="5" borderId="135" xfId="0" applyFont="1" applyFill="1" applyBorder="1" applyAlignment="1">
      <alignment horizontal="center" vertical="center" shrinkToFit="1"/>
    </xf>
    <xf numFmtId="0" fontId="27" fillId="0" borderId="135" xfId="0" applyFont="1" applyFill="1" applyBorder="1" applyAlignment="1">
      <alignment horizontal="left" vertical="center" shrinkToFit="1"/>
    </xf>
    <xf numFmtId="0" fontId="9" fillId="8" borderId="29"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100" xfId="0" applyFont="1" applyFill="1" applyBorder="1" applyAlignment="1">
      <alignment horizontal="center" vertical="center" wrapText="1"/>
    </xf>
    <xf numFmtId="0" fontId="9" fillId="8" borderId="59" xfId="0" applyFont="1" applyFill="1" applyBorder="1" applyAlignment="1">
      <alignment horizontal="center" vertical="center" wrapText="1"/>
    </xf>
    <xf numFmtId="0" fontId="6" fillId="5" borderId="29" xfId="0" applyFont="1" applyFill="1" applyBorder="1" applyAlignment="1">
      <alignment horizontal="center" vertical="center" wrapText="1" shrinkToFit="1"/>
    </xf>
    <xf numFmtId="0" fontId="6" fillId="5" borderId="17" xfId="0" applyFont="1" applyFill="1" applyBorder="1" applyAlignment="1">
      <alignment horizontal="center" vertical="center" wrapText="1" shrinkToFit="1"/>
    </xf>
    <xf numFmtId="0" fontId="7" fillId="0" borderId="15"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7" fillId="0" borderId="98" xfId="0" applyNumberFormat="1" applyFont="1" applyFill="1" applyBorder="1" applyAlignment="1">
      <alignment horizontal="center" vertical="center" wrapText="1"/>
    </xf>
    <xf numFmtId="0" fontId="4" fillId="6" borderId="97" xfId="0" applyFont="1" applyFill="1" applyBorder="1" applyAlignment="1">
      <alignment horizontal="center" vertical="center" wrapText="1"/>
    </xf>
    <xf numFmtId="0" fontId="4" fillId="6" borderId="98"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0" borderId="15" xfId="0" applyFont="1" applyFill="1" applyBorder="1" applyAlignment="1">
      <alignment horizontal="center" wrapText="1"/>
    </xf>
    <xf numFmtId="0" fontId="4" fillId="0" borderId="41" xfId="0" applyFont="1" applyFill="1" applyBorder="1" applyAlignment="1">
      <alignment horizontal="center" wrapText="1"/>
    </xf>
    <xf numFmtId="179" fontId="27" fillId="0" borderId="104" xfId="0" applyNumberFormat="1" applyFont="1" applyFill="1" applyBorder="1" applyAlignment="1">
      <alignment horizontal="left" vertical="center"/>
    </xf>
    <xf numFmtId="0" fontId="7" fillId="2" borderId="3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100"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21" fillId="0" borderId="23" xfId="0" applyFont="1" applyFill="1" applyBorder="1" applyAlignment="1">
      <alignment horizontal="center" vertical="top"/>
    </xf>
    <xf numFmtId="0" fontId="21" fillId="0" borderId="59" xfId="0" applyFont="1" applyFill="1" applyBorder="1" applyAlignment="1">
      <alignment horizontal="center" vertical="top"/>
    </xf>
    <xf numFmtId="0" fontId="2" fillId="5" borderId="100" xfId="0" applyFont="1" applyFill="1" applyBorder="1" applyAlignment="1">
      <alignment horizontal="center" vertical="top" shrinkToFit="1"/>
    </xf>
    <xf numFmtId="0" fontId="2" fillId="5" borderId="92" xfId="0" applyFont="1" applyFill="1" applyBorder="1" applyAlignment="1">
      <alignment horizontal="center" vertical="top" shrinkToFit="1"/>
    </xf>
    <xf numFmtId="0" fontId="27" fillId="0" borderId="1" xfId="0" applyFont="1" applyFill="1" applyBorder="1" applyAlignment="1">
      <alignment horizontal="left" vertical="center" shrinkToFit="1"/>
    </xf>
    <xf numFmtId="0" fontId="2" fillId="0" borderId="19" xfId="0" applyFont="1" applyFill="1" applyBorder="1" applyAlignment="1">
      <alignment horizontal="center" vertical="center" shrinkToFit="1"/>
    </xf>
    <xf numFmtId="0" fontId="2" fillId="0" borderId="92" xfId="0" applyFont="1" applyFill="1" applyBorder="1" applyAlignment="1">
      <alignment horizontal="center" vertical="center" shrinkToFit="1"/>
    </xf>
    <xf numFmtId="0" fontId="27" fillId="0" borderId="59" xfId="0" applyFont="1" applyFill="1" applyBorder="1" applyAlignment="1">
      <alignment horizontal="left" vertical="center" shrinkToFit="1"/>
    </xf>
    <xf numFmtId="0" fontId="27" fillId="0" borderId="19" xfId="0" applyFont="1" applyFill="1" applyBorder="1" applyAlignment="1">
      <alignment horizontal="left" vertical="center" shrinkToFit="1"/>
    </xf>
    <xf numFmtId="0" fontId="28" fillId="0" borderId="20"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41" xfId="0" applyFont="1" applyFill="1" applyBorder="1" applyAlignment="1">
      <alignment horizontal="center" vertical="center" wrapText="1"/>
    </xf>
    <xf numFmtId="179" fontId="6" fillId="0" borderId="8" xfId="0" applyNumberFormat="1" applyFont="1" applyFill="1" applyBorder="1" applyAlignment="1">
      <alignment horizontal="left" vertical="center"/>
    </xf>
    <xf numFmtId="179" fontId="6" fillId="0" borderId="165"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3" fillId="2" borderId="0" xfId="0" applyFont="1" applyFill="1" applyBorder="1" applyAlignment="1">
      <alignment horizontal="center" vertical="center" wrapText="1" shrinkToFit="1"/>
    </xf>
    <xf numFmtId="0" fontId="39" fillId="0" borderId="0" xfId="0" applyFont="1" applyFill="1" applyBorder="1" applyAlignment="1">
      <alignment horizontal="left" vertical="center" wrapText="1"/>
    </xf>
    <xf numFmtId="0" fontId="39" fillId="0" borderId="18" xfId="0" applyFont="1" applyFill="1" applyBorder="1" applyAlignment="1">
      <alignment horizontal="left" vertical="center" wrapText="1"/>
    </xf>
    <xf numFmtId="179" fontId="6" fillId="0" borderId="0" xfId="0" applyNumberFormat="1" applyFont="1" applyFill="1" applyBorder="1" applyAlignment="1">
      <alignment horizontal="left" vertical="center"/>
    </xf>
    <xf numFmtId="0" fontId="6" fillId="0" borderId="11" xfId="0" applyFont="1" applyFill="1" applyBorder="1" applyAlignment="1">
      <alignment horizontal="left" vertical="center" shrinkToFit="1"/>
    </xf>
    <xf numFmtId="0" fontId="6" fillId="0" borderId="135" xfId="0" applyFont="1" applyFill="1" applyBorder="1" applyAlignment="1">
      <alignment horizontal="left" vertical="center" shrinkToFit="1"/>
    </xf>
    <xf numFmtId="0" fontId="2" fillId="0" borderId="19"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1" xfId="0" applyFont="1" applyFill="1" applyBorder="1" applyAlignment="1">
      <alignment horizontal="center" vertical="center"/>
    </xf>
    <xf numFmtId="179" fontId="6" fillId="0" borderId="98" xfId="0" applyNumberFormat="1" applyFont="1" applyFill="1" applyBorder="1" applyAlignment="1">
      <alignment horizontal="left" vertical="center"/>
    </xf>
    <xf numFmtId="0" fontId="39" fillId="0" borderId="41" xfId="0" applyFont="1" applyFill="1" applyBorder="1" applyAlignment="1">
      <alignment horizontal="left" vertical="center" wrapText="1"/>
    </xf>
    <xf numFmtId="179" fontId="6" fillId="0" borderId="4" xfId="0" applyNumberFormat="1" applyFont="1" applyFill="1" applyBorder="1" applyAlignment="1">
      <alignment horizontal="left" vertical="center"/>
    </xf>
    <xf numFmtId="179" fontId="6" fillId="0" borderId="27" xfId="0" applyNumberFormat="1" applyFont="1" applyFill="1" applyBorder="1" applyAlignment="1">
      <alignment horizontal="left" vertical="center"/>
    </xf>
    <xf numFmtId="0" fontId="6" fillId="0" borderId="41"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13" fillId="7" borderId="15" xfId="0" applyFont="1" applyFill="1" applyBorder="1" applyAlignment="1">
      <alignment horizontal="center" vertical="top"/>
    </xf>
    <xf numFmtId="0" fontId="13" fillId="7" borderId="0" xfId="0" applyFont="1" applyFill="1" applyBorder="1" applyAlignment="1">
      <alignment horizontal="center" vertical="top"/>
    </xf>
    <xf numFmtId="0" fontId="13" fillId="0" borderId="0" xfId="0" applyFont="1" applyBorder="1" applyAlignment="1">
      <alignment horizontal="left" vertical="center"/>
    </xf>
    <xf numFmtId="0" fontId="13" fillId="0" borderId="41" xfId="0" applyFont="1" applyBorder="1" applyAlignment="1">
      <alignment horizontal="left" vertical="center"/>
    </xf>
    <xf numFmtId="0" fontId="31" fillId="0" borderId="30" xfId="0" applyFont="1" applyBorder="1" applyAlignment="1">
      <alignment horizontal="left" vertical="center" wrapText="1"/>
    </xf>
    <xf numFmtId="0" fontId="31" fillId="0" borderId="0" xfId="0" applyFont="1" applyBorder="1" applyAlignment="1">
      <alignment horizontal="left" vertical="center" wrapText="1"/>
    </xf>
    <xf numFmtId="0" fontId="31" fillId="0" borderId="22" xfId="0" applyFont="1" applyBorder="1" applyAlignment="1">
      <alignment horizontal="left" vertical="center" wrapText="1"/>
    </xf>
    <xf numFmtId="0" fontId="31" fillId="0" borderId="100" xfId="0" applyFont="1" applyBorder="1" applyAlignment="1">
      <alignment horizontal="left" vertical="center" wrapText="1"/>
    </xf>
    <xf numFmtId="0" fontId="31" fillId="0" borderId="1" xfId="0" applyFont="1" applyBorder="1" applyAlignment="1">
      <alignment horizontal="left" vertical="center" wrapText="1"/>
    </xf>
    <xf numFmtId="0" fontId="31" fillId="0" borderId="24" xfId="0" applyFont="1" applyBorder="1" applyAlignment="1">
      <alignment horizontal="left" vertical="center" wrapText="1"/>
    </xf>
    <xf numFmtId="0" fontId="13" fillId="7" borderId="23" xfId="0" applyFont="1" applyFill="1" applyBorder="1" applyAlignment="1">
      <alignment horizontal="center" vertical="top"/>
    </xf>
    <xf numFmtId="0" fontId="13" fillId="7" borderId="1" xfId="0" applyFont="1" applyFill="1" applyBorder="1" applyAlignment="1">
      <alignment horizontal="center" vertical="top"/>
    </xf>
    <xf numFmtId="0" fontId="13" fillId="0" borderId="1" xfId="0" applyFont="1" applyBorder="1" applyAlignment="1">
      <alignment horizontal="left" vertical="center"/>
    </xf>
    <xf numFmtId="0" fontId="13" fillId="0" borderId="59" xfId="0" applyFont="1" applyBorder="1" applyAlignment="1">
      <alignment horizontal="left" vertical="center"/>
    </xf>
    <xf numFmtId="0" fontId="2"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4" fillId="0" borderId="29" xfId="0" applyFont="1" applyBorder="1" applyAlignment="1">
      <alignment horizontal="left"/>
    </xf>
    <xf numFmtId="0" fontId="44" fillId="0" borderId="4" xfId="0" applyFont="1" applyBorder="1" applyAlignment="1">
      <alignment horizontal="left"/>
    </xf>
    <xf numFmtId="0" fontId="44" fillId="0" borderId="27" xfId="0" applyFont="1" applyBorder="1" applyAlignment="1">
      <alignment horizontal="left"/>
    </xf>
    <xf numFmtId="0" fontId="15" fillId="0" borderId="30" xfId="0" applyFont="1" applyBorder="1" applyAlignment="1">
      <alignment horizontal="left" vertical="center" wrapText="1"/>
    </xf>
    <xf numFmtId="0" fontId="15" fillId="0" borderId="0" xfId="0" applyFont="1" applyBorder="1" applyAlignment="1">
      <alignment horizontal="left" vertical="center" wrapText="1"/>
    </xf>
    <xf numFmtId="0" fontId="15" fillId="0" borderId="41" xfId="0" applyFont="1" applyBorder="1" applyAlignment="1">
      <alignment horizontal="left" vertical="center" wrapText="1"/>
    </xf>
    <xf numFmtId="0" fontId="15" fillId="0" borderId="31" xfId="0" applyFont="1" applyBorder="1" applyAlignment="1">
      <alignment horizontal="left" vertical="center" wrapText="1"/>
    </xf>
    <xf numFmtId="0" fontId="15" fillId="0" borderId="11" xfId="0" applyFont="1" applyBorder="1" applyAlignment="1">
      <alignment horizontal="left" vertical="center" wrapText="1"/>
    </xf>
    <xf numFmtId="0" fontId="15" fillId="0" borderId="28" xfId="0" applyFont="1" applyBorder="1" applyAlignment="1">
      <alignment horizontal="left" vertical="center" wrapText="1"/>
    </xf>
    <xf numFmtId="0" fontId="13" fillId="0" borderId="0" xfId="0" applyFont="1" applyFill="1" applyAlignment="1">
      <alignment horizontal="left"/>
    </xf>
    <xf numFmtId="0" fontId="6" fillId="0" borderId="105" xfId="0" applyFont="1" applyFill="1" applyBorder="1" applyAlignment="1">
      <alignment horizontal="left" vertical="center" shrinkToFit="1"/>
    </xf>
    <xf numFmtId="0" fontId="5" fillId="0" borderId="20"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9" fillId="2" borderId="0" xfId="0" applyFont="1" applyFill="1" applyBorder="1" applyAlignment="1">
      <alignment horizontal="center" vertical="center" wrapText="1" shrinkToFit="1"/>
    </xf>
    <xf numFmtId="0" fontId="59" fillId="2" borderId="18" xfId="0" applyFont="1" applyFill="1" applyBorder="1" applyAlignment="1">
      <alignment horizontal="center" vertical="center" wrapText="1" shrinkToFit="1"/>
    </xf>
    <xf numFmtId="0" fontId="59" fillId="2" borderId="2" xfId="0" applyFont="1" applyFill="1" applyBorder="1" applyAlignment="1">
      <alignment horizontal="center" vertical="center" wrapText="1" shrinkToFit="1"/>
    </xf>
    <xf numFmtId="0" fontId="39" fillId="0" borderId="2" xfId="0" applyFont="1" applyFill="1" applyBorder="1" applyAlignment="1">
      <alignment horizontal="left" vertical="center" wrapText="1"/>
    </xf>
    <xf numFmtId="179" fontId="6" fillId="0" borderId="93" xfId="0" applyNumberFormat="1" applyFont="1" applyFill="1" applyBorder="1" applyAlignment="1">
      <alignment horizontal="left" vertical="center"/>
    </xf>
    <xf numFmtId="0" fontId="6" fillId="0" borderId="2" xfId="0" applyFont="1" applyFill="1" applyBorder="1" applyAlignment="1">
      <alignment horizontal="left" vertical="center" shrinkToFit="1"/>
    </xf>
    <xf numFmtId="0" fontId="6" fillId="0" borderId="19" xfId="0" applyFont="1" applyFill="1" applyBorder="1" applyAlignment="1">
      <alignment horizontal="left" vertical="center" shrinkToFit="1"/>
    </xf>
    <xf numFmtId="179" fontId="6" fillId="0" borderId="104" xfId="0" applyNumberFormat="1" applyFont="1" applyFill="1" applyBorder="1" applyAlignment="1">
      <alignment horizontal="left" vertical="center"/>
    </xf>
  </cellXfs>
  <cellStyles count="7">
    <cellStyle name="ハイパーリンク" xfId="6" builtinId="8"/>
    <cellStyle name="桁区切り" xfId="4" builtinId="6"/>
    <cellStyle name="通貨" xfId="1" builtinId="7"/>
    <cellStyle name="通貨 2" xfId="3" xr:uid="{3E21A3A6-56AF-4969-B128-7FFAC0121FDC}"/>
    <cellStyle name="標準" xfId="0" builtinId="0"/>
    <cellStyle name="標準 2" xfId="2" xr:uid="{A7E6240B-A324-40AE-BE69-7A5977BCEA45}"/>
    <cellStyle name="標準 3" xfId="5" xr:uid="{7727FEA3-0EE4-4C0B-ACBB-FFEA9E066BCF}"/>
  </cellStyles>
  <dxfs count="11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dxf>
    <dxf>
      <font>
        <color theme="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FF0000"/>
      </font>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0"/>
      </font>
      <border>
        <left style="thin">
          <color theme="0"/>
        </left>
        <right style="thin">
          <color theme="0"/>
        </right>
        <bottom style="thin">
          <color theme="0"/>
        </bottom>
        <vertical/>
        <horizontal/>
      </border>
    </dxf>
    <dxf>
      <font>
        <color auto="1"/>
      </font>
    </dxf>
    <dxf>
      <font>
        <color rgb="FFFF0000"/>
      </font>
      <fill>
        <patternFill>
          <bgColor theme="9" tint="0.79998168889431442"/>
        </patternFill>
      </fill>
    </dxf>
    <dxf>
      <font>
        <color theme="0"/>
      </font>
      <fill>
        <patternFill>
          <bgColor theme="0"/>
        </patternFill>
      </fill>
    </dxf>
    <dxf>
      <font>
        <color rgb="FFFF0000"/>
      </font>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22</xdr:row>
          <xdr:rowOff>190500</xdr:rowOff>
        </xdr:from>
        <xdr:to>
          <xdr:col>25</xdr:col>
          <xdr:colOff>9525</xdr:colOff>
          <xdr:row>24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固定電話優先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22</xdr:row>
          <xdr:rowOff>171450</xdr:rowOff>
        </xdr:from>
        <xdr:to>
          <xdr:col>33</xdr:col>
          <xdr:colOff>123825</xdr:colOff>
          <xdr:row>24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携帯電話優先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295275</xdr:rowOff>
        </xdr:from>
        <xdr:to>
          <xdr:col>14</xdr:col>
          <xdr:colOff>0</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295275</xdr:rowOff>
        </xdr:from>
        <xdr:to>
          <xdr:col>18</xdr:col>
          <xdr:colOff>28575</xdr:colOff>
          <xdr:row>23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7</xdr:row>
          <xdr:rowOff>38100</xdr:rowOff>
        </xdr:from>
        <xdr:to>
          <xdr:col>49</xdr:col>
          <xdr:colOff>19050</xdr:colOff>
          <xdr:row>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5</xdr:row>
          <xdr:rowOff>142875</xdr:rowOff>
        </xdr:from>
        <xdr:to>
          <xdr:col>49</xdr:col>
          <xdr:colOff>95250</xdr:colOff>
          <xdr:row>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4</xdr:row>
          <xdr:rowOff>152400</xdr:rowOff>
        </xdr:from>
        <xdr:to>
          <xdr:col>51</xdr:col>
          <xdr:colOff>9525</xdr:colOff>
          <xdr:row>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a:t>
              </a:r>
            </a:p>
          </xdr:txBody>
        </xdr:sp>
        <xdr:clientData/>
      </xdr:twoCellAnchor>
    </mc:Choice>
    <mc:Fallback/>
  </mc:AlternateContent>
  <xdr:oneCellAnchor>
    <xdr:from>
      <xdr:col>40</xdr:col>
      <xdr:colOff>15903</xdr:colOff>
      <xdr:row>0</xdr:row>
      <xdr:rowOff>52842</xdr:rowOff>
    </xdr:from>
    <xdr:ext cx="1296560" cy="26738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16773" y="52842"/>
          <a:ext cx="1296560" cy="267381"/>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35</xdr:col>
          <xdr:colOff>76200</xdr:colOff>
          <xdr:row>22</xdr:row>
          <xdr:rowOff>171450</xdr:rowOff>
        </xdr:from>
        <xdr:to>
          <xdr:col>42</xdr:col>
          <xdr:colOff>9525</xdr:colOff>
          <xdr:row>24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ﾒｰﾙ優先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22</xdr:row>
          <xdr:rowOff>171450</xdr:rowOff>
        </xdr:from>
        <xdr:to>
          <xdr:col>50</xdr:col>
          <xdr:colOff>19050</xdr:colOff>
          <xdr:row>24</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ｵﾝﾗｲﾝﾐｰﾃｨﾝｸﾞ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161925</xdr:rowOff>
        </xdr:from>
        <xdr:to>
          <xdr:col>2</xdr:col>
          <xdr:colOff>38100</xdr:colOff>
          <xdr:row>79</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76</xdr:row>
          <xdr:rowOff>161925</xdr:rowOff>
        </xdr:from>
        <xdr:to>
          <xdr:col>2</xdr:col>
          <xdr:colOff>38100</xdr:colOff>
          <xdr:row>78</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75</xdr:row>
          <xdr:rowOff>247650</xdr:rowOff>
        </xdr:from>
        <xdr:to>
          <xdr:col>2</xdr:col>
          <xdr:colOff>28575</xdr:colOff>
          <xdr:row>77</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75</xdr:row>
          <xdr:rowOff>257175</xdr:rowOff>
        </xdr:from>
        <xdr:to>
          <xdr:col>44</xdr:col>
          <xdr:colOff>57150</xdr:colOff>
          <xdr:row>77</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xdr:row>
          <xdr:rowOff>266700</xdr:rowOff>
        </xdr:from>
        <xdr:to>
          <xdr:col>48</xdr:col>
          <xdr:colOff>66675</xdr:colOff>
          <xdr:row>77</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104775</xdr:rowOff>
        </xdr:from>
        <xdr:to>
          <xdr:col>12</xdr:col>
          <xdr:colOff>66675</xdr:colOff>
          <xdr:row>33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8</xdr:col>
          <xdr:colOff>76200</xdr:colOff>
          <xdr:row>32</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51</xdr:col>
      <xdr:colOff>84068</xdr:colOff>
      <xdr:row>0</xdr:row>
      <xdr:rowOff>95580</xdr:rowOff>
    </xdr:from>
    <xdr:to>
      <xdr:col>69</xdr:col>
      <xdr:colOff>85007</xdr:colOff>
      <xdr:row>7</xdr:row>
      <xdr:rowOff>74543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42677" y="95580"/>
          <a:ext cx="2386330" cy="997724"/>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200">
              <a:solidFill>
                <a:srgbClr val="FF0000"/>
              </a:solidFill>
            </a:rPr>
            <a:t>isahaya-sui@niye.go.jp</a:t>
          </a:r>
          <a:endParaRPr kumimoji="1" lang="ja-JP" altLang="en-US"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53340</xdr:colOff>
      <xdr:row>0</xdr:row>
      <xdr:rowOff>17146</xdr:rowOff>
    </xdr:from>
    <xdr:to>
      <xdr:col>51</xdr:col>
      <xdr:colOff>131445</xdr:colOff>
      <xdr:row>4</xdr:row>
      <xdr:rowOff>228600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54465" y="17146"/>
          <a:ext cx="2402205" cy="80200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0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38</xdr:row>
          <xdr:rowOff>209550</xdr:rowOff>
        </xdr:from>
        <xdr:to>
          <xdr:col>2</xdr:col>
          <xdr:colOff>47625</xdr:colOff>
          <xdr:row>39</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209550</xdr:rowOff>
        </xdr:from>
        <xdr:to>
          <xdr:col>2</xdr:col>
          <xdr:colOff>38100</xdr:colOff>
          <xdr:row>41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219075</xdr:rowOff>
        </xdr:from>
        <xdr:to>
          <xdr:col>2</xdr:col>
          <xdr:colOff>38100</xdr:colOff>
          <xdr:row>42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200025</xdr:rowOff>
        </xdr:from>
        <xdr:to>
          <xdr:col>2</xdr:col>
          <xdr:colOff>38100</xdr:colOff>
          <xdr:row>43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230188</xdr:colOff>
      <xdr:row>1</xdr:row>
      <xdr:rowOff>71439</xdr:rowOff>
    </xdr:from>
    <xdr:ext cx="1348312" cy="30706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83288" y="69534"/>
          <a:ext cx="1348312" cy="307068"/>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200025</xdr:rowOff>
        </xdr:from>
        <xdr:to>
          <xdr:col>5</xdr:col>
          <xdr:colOff>285750</xdr:colOff>
          <xdr:row>17</xdr:row>
          <xdr:rowOff>171450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180975</xdr:rowOff>
        </xdr:from>
        <xdr:to>
          <xdr:col>7</xdr:col>
          <xdr:colOff>285750</xdr:colOff>
          <xdr:row>18</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285750</xdr:colOff>
          <xdr:row>17</xdr:row>
          <xdr:rowOff>171450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53</xdr:row>
          <xdr:rowOff>247650</xdr:rowOff>
        </xdr:from>
        <xdr:to>
          <xdr:col>20</xdr:col>
          <xdr:colOff>152400</xdr:colOff>
          <xdr:row>54</xdr:row>
          <xdr:rowOff>200025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2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55</xdr:row>
          <xdr:rowOff>9525</xdr:rowOff>
        </xdr:from>
        <xdr:to>
          <xdr:col>20</xdr:col>
          <xdr:colOff>114300</xdr:colOff>
          <xdr:row>56</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2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56</xdr:row>
          <xdr:rowOff>228600</xdr:rowOff>
        </xdr:from>
        <xdr:to>
          <xdr:col>20</xdr:col>
          <xdr:colOff>123825</xdr:colOff>
          <xdr:row>58</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2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55</xdr:row>
          <xdr:rowOff>228600</xdr:rowOff>
        </xdr:from>
        <xdr:to>
          <xdr:col>20</xdr:col>
          <xdr:colOff>114300</xdr:colOff>
          <xdr:row>57</xdr:row>
          <xdr:rowOff>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2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97153</xdr:colOff>
      <xdr:row>2</xdr:row>
      <xdr:rowOff>11747</xdr:rowOff>
    </xdr:from>
    <xdr:to>
      <xdr:col>48</xdr:col>
      <xdr:colOff>119062</xdr:colOff>
      <xdr:row>6</xdr:row>
      <xdr:rowOff>133032</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931341" y="186372"/>
          <a:ext cx="2307909" cy="986473"/>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1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209550</xdr:colOff>
          <xdr:row>87</xdr:row>
          <xdr:rowOff>0</xdr:rowOff>
        </xdr:from>
        <xdr:to>
          <xdr:col>11</xdr:col>
          <xdr:colOff>133350</xdr:colOff>
          <xdr:row>87</xdr:row>
          <xdr:rowOff>257175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2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84</xdr:row>
          <xdr:rowOff>9525</xdr:rowOff>
        </xdr:from>
        <xdr:to>
          <xdr:col>11</xdr:col>
          <xdr:colOff>133350</xdr:colOff>
          <xdr:row>84</xdr:row>
          <xdr:rowOff>247650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2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84</xdr:row>
          <xdr:rowOff>276225</xdr:rowOff>
        </xdr:from>
        <xdr:to>
          <xdr:col>11</xdr:col>
          <xdr:colOff>133350</xdr:colOff>
          <xdr:row>85</xdr:row>
          <xdr:rowOff>257175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2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86</xdr:row>
          <xdr:rowOff>0</xdr:rowOff>
        </xdr:from>
        <xdr:to>
          <xdr:col>11</xdr:col>
          <xdr:colOff>142875</xdr:colOff>
          <xdr:row>86</xdr:row>
          <xdr:rowOff>257175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2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81</xdr:row>
          <xdr:rowOff>161925</xdr:rowOff>
        </xdr:from>
        <xdr:to>
          <xdr:col>11</xdr:col>
          <xdr:colOff>133350</xdr:colOff>
          <xdr:row>83</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2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190500</xdr:rowOff>
        </xdr:from>
        <xdr:to>
          <xdr:col>4</xdr:col>
          <xdr:colOff>285750</xdr:colOff>
          <xdr:row>20</xdr:row>
          <xdr:rowOff>47625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2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190500</xdr:rowOff>
        </xdr:from>
        <xdr:to>
          <xdr:col>5</xdr:col>
          <xdr:colOff>285750</xdr:colOff>
          <xdr:row>20</xdr:row>
          <xdr:rowOff>47625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2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190500</xdr:rowOff>
        </xdr:from>
        <xdr:to>
          <xdr:col>7</xdr:col>
          <xdr:colOff>285750</xdr:colOff>
          <xdr:row>20</xdr:row>
          <xdr:rowOff>47625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2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200025</xdr:rowOff>
        </xdr:from>
        <xdr:to>
          <xdr:col>8</xdr:col>
          <xdr:colOff>285750</xdr:colOff>
          <xdr:row>20</xdr:row>
          <xdr:rowOff>19050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2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209550</xdr:rowOff>
        </xdr:from>
        <xdr:to>
          <xdr:col>10</xdr:col>
          <xdr:colOff>285750</xdr:colOff>
          <xdr:row>18</xdr:row>
          <xdr:rowOff>19050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2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180975</xdr:rowOff>
        </xdr:from>
        <xdr:to>
          <xdr:col>11</xdr:col>
          <xdr:colOff>285750</xdr:colOff>
          <xdr:row>18</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2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190500</xdr:rowOff>
        </xdr:from>
        <xdr:to>
          <xdr:col>13</xdr:col>
          <xdr:colOff>285750</xdr:colOff>
          <xdr:row>18</xdr:row>
          <xdr:rowOff>19050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2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9525</xdr:rowOff>
        </xdr:from>
        <xdr:to>
          <xdr:col>14</xdr:col>
          <xdr:colOff>295275</xdr:colOff>
          <xdr:row>18</xdr:row>
          <xdr:rowOff>19050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2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10</xdr:col>
          <xdr:colOff>285750</xdr:colOff>
          <xdr:row>20</xdr:row>
          <xdr:rowOff>47625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2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285750</xdr:colOff>
          <xdr:row>20</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2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285750</xdr:colOff>
          <xdr:row>20</xdr:row>
          <xdr:rowOff>19050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2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190500</xdr:rowOff>
        </xdr:from>
        <xdr:to>
          <xdr:col>14</xdr:col>
          <xdr:colOff>285750</xdr:colOff>
          <xdr:row>20</xdr:row>
          <xdr:rowOff>9525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2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209550</xdr:rowOff>
        </xdr:from>
        <xdr:to>
          <xdr:col>16</xdr:col>
          <xdr:colOff>285750</xdr:colOff>
          <xdr:row>18</xdr:row>
          <xdr:rowOff>19050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2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180975</xdr:rowOff>
        </xdr:from>
        <xdr:to>
          <xdr:col>17</xdr:col>
          <xdr:colOff>285750</xdr:colOff>
          <xdr:row>18</xdr:row>
          <xdr:rowOff>38100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2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190500</xdr:rowOff>
        </xdr:from>
        <xdr:to>
          <xdr:col>19</xdr:col>
          <xdr:colOff>285750</xdr:colOff>
          <xdr:row>18</xdr:row>
          <xdr:rowOff>19050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2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9525</xdr:rowOff>
        </xdr:from>
        <xdr:to>
          <xdr:col>20</xdr:col>
          <xdr:colOff>285750</xdr:colOff>
          <xdr:row>18</xdr:row>
          <xdr:rowOff>9525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2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190500</xdr:rowOff>
        </xdr:from>
        <xdr:to>
          <xdr:col>16</xdr:col>
          <xdr:colOff>285750</xdr:colOff>
          <xdr:row>20</xdr:row>
          <xdr:rowOff>47625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2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171450</xdr:rowOff>
        </xdr:from>
        <xdr:to>
          <xdr:col>17</xdr:col>
          <xdr:colOff>285750</xdr:colOff>
          <xdr:row>20</xdr:row>
          <xdr:rowOff>28575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2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171450</xdr:rowOff>
        </xdr:from>
        <xdr:to>
          <xdr:col>19</xdr:col>
          <xdr:colOff>285750</xdr:colOff>
          <xdr:row>20</xdr:row>
          <xdr:rowOff>19050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2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20</xdr:col>
          <xdr:colOff>285750</xdr:colOff>
          <xdr:row>20</xdr:row>
          <xdr:rowOff>9525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2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19050</xdr:colOff>
          <xdr:row>24</xdr:row>
          <xdr:rowOff>19050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2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19050</xdr:colOff>
          <xdr:row>24</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2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19050</xdr:colOff>
          <xdr:row>24</xdr:row>
          <xdr:rowOff>9525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2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9525</xdr:rowOff>
        </xdr:from>
        <xdr:to>
          <xdr:col>4</xdr:col>
          <xdr:colOff>19050</xdr:colOff>
          <xdr:row>51</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2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50</xdr:row>
          <xdr:rowOff>9525</xdr:rowOff>
        </xdr:from>
        <xdr:to>
          <xdr:col>10</xdr:col>
          <xdr:colOff>19050</xdr:colOff>
          <xdr:row>51</xdr:row>
          <xdr:rowOff>9525</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2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50</xdr:row>
          <xdr:rowOff>9525</xdr:rowOff>
        </xdr:from>
        <xdr:to>
          <xdr:col>16</xdr:col>
          <xdr:colOff>19050</xdr:colOff>
          <xdr:row>51</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2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200025</xdr:rowOff>
        </xdr:from>
        <xdr:to>
          <xdr:col>5</xdr:col>
          <xdr:colOff>285750</xdr:colOff>
          <xdr:row>18</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180975</xdr:rowOff>
        </xdr:from>
        <xdr:to>
          <xdr:col>7</xdr:col>
          <xdr:colOff>285750</xdr:colOff>
          <xdr:row>18</xdr:row>
          <xdr:rowOff>9525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285750</xdr:colOff>
          <xdr:row>18</xdr:row>
          <xdr:rowOff>9525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87312</xdr:colOff>
      <xdr:row>3</xdr:row>
      <xdr:rowOff>156487</xdr:rowOff>
    </xdr:from>
    <xdr:to>
      <xdr:col>47</xdr:col>
      <xdr:colOff>284161</xdr:colOff>
      <xdr:row>6</xdr:row>
      <xdr:rowOff>176529</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7747000" y="648612"/>
          <a:ext cx="2030411" cy="623292"/>
          <a:chOff x="5447769" y="1537634"/>
          <a:chExt cx="1917901" cy="670460"/>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47769" y="1537634"/>
            <a:ext cx="1917901" cy="670460"/>
          </a:xfrm>
          <a:prstGeom prst="rect">
            <a:avLst/>
          </a:prstGeom>
          <a:solidFill>
            <a:sysClr val="window" lastClr="FFFFFF"/>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料金詳細や食材内容は</a:t>
            </a:r>
            <a:endParaRPr kumimoji="1" lang="en-US" altLang="ja-JP" sz="900"/>
          </a:p>
          <a:p>
            <a:r>
              <a:rPr kumimoji="1" lang="ja-JP" altLang="en-US" sz="900"/>
              <a:t>こちらをご確認ください</a:t>
            </a:r>
            <a:endParaRPr kumimoji="1" lang="en-US" altLang="ja-JP" sz="900"/>
          </a:p>
          <a:p>
            <a:endParaRPr kumimoji="1" lang="ja-JP" altLang="en-US" sz="1100"/>
          </a:p>
        </xdr:txBody>
      </xdr:sp>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1323" y="1545908"/>
            <a:ext cx="623570" cy="641873"/>
          </a:xfrm>
          <a:prstGeom prst="rect">
            <a:avLst/>
          </a:prstGeom>
        </xdr:spPr>
      </xdr:pic>
    </xdr:grpSp>
    <xdr:clientData/>
  </xdr:twoCellAnchor>
  <xdr:twoCellAnchor>
    <xdr:from>
      <xdr:col>12</xdr:col>
      <xdr:colOff>135252</xdr:colOff>
      <xdr:row>3</xdr:row>
      <xdr:rowOff>39368</xdr:rowOff>
    </xdr:from>
    <xdr:to>
      <xdr:col>19</xdr:col>
      <xdr:colOff>176530</xdr:colOff>
      <xdr:row>8</xdr:row>
      <xdr:rowOff>8571</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048440" y="515618"/>
          <a:ext cx="2319340" cy="97726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2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18</xdr:row>
          <xdr:rowOff>190500</xdr:rowOff>
        </xdr:from>
        <xdr:to>
          <xdr:col>4</xdr:col>
          <xdr:colOff>285750</xdr:colOff>
          <xdr:row>20</xdr:row>
          <xdr:rowOff>47625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3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190500</xdr:rowOff>
        </xdr:from>
        <xdr:to>
          <xdr:col>5</xdr:col>
          <xdr:colOff>285750</xdr:colOff>
          <xdr:row>20</xdr:row>
          <xdr:rowOff>47625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3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190500</xdr:rowOff>
        </xdr:from>
        <xdr:to>
          <xdr:col>7</xdr:col>
          <xdr:colOff>285750</xdr:colOff>
          <xdr:row>20</xdr:row>
          <xdr:rowOff>47625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3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200025</xdr:rowOff>
        </xdr:from>
        <xdr:to>
          <xdr:col>8</xdr:col>
          <xdr:colOff>285750</xdr:colOff>
          <xdr:row>20</xdr:row>
          <xdr:rowOff>19050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3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209550</xdr:rowOff>
        </xdr:from>
        <xdr:to>
          <xdr:col>10</xdr:col>
          <xdr:colOff>285750</xdr:colOff>
          <xdr:row>18</xdr:row>
          <xdr:rowOff>19050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3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180975</xdr:rowOff>
        </xdr:from>
        <xdr:to>
          <xdr:col>11</xdr:col>
          <xdr:colOff>285750</xdr:colOff>
          <xdr:row>18</xdr:row>
          <xdr:rowOff>47625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3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190500</xdr:rowOff>
        </xdr:from>
        <xdr:to>
          <xdr:col>13</xdr:col>
          <xdr:colOff>285750</xdr:colOff>
          <xdr:row>18</xdr:row>
          <xdr:rowOff>19050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3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9525</xdr:rowOff>
        </xdr:from>
        <xdr:to>
          <xdr:col>14</xdr:col>
          <xdr:colOff>285750</xdr:colOff>
          <xdr:row>18</xdr:row>
          <xdr:rowOff>9525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3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10</xdr:col>
          <xdr:colOff>285750</xdr:colOff>
          <xdr:row>20</xdr:row>
          <xdr:rowOff>47625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3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285750</xdr:colOff>
          <xdr:row>20</xdr:row>
          <xdr:rowOff>47625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3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285750</xdr:colOff>
          <xdr:row>20</xdr:row>
          <xdr:rowOff>19050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3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190500</xdr:rowOff>
        </xdr:from>
        <xdr:to>
          <xdr:col>14</xdr:col>
          <xdr:colOff>285750</xdr:colOff>
          <xdr:row>20</xdr:row>
          <xdr:rowOff>9525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3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209550</xdr:rowOff>
        </xdr:from>
        <xdr:to>
          <xdr:col>16</xdr:col>
          <xdr:colOff>285750</xdr:colOff>
          <xdr:row>18</xdr:row>
          <xdr:rowOff>19050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3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180975</xdr:rowOff>
        </xdr:from>
        <xdr:to>
          <xdr:col>17</xdr:col>
          <xdr:colOff>285750</xdr:colOff>
          <xdr:row>18</xdr:row>
          <xdr:rowOff>47625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3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190500</xdr:rowOff>
        </xdr:from>
        <xdr:to>
          <xdr:col>19</xdr:col>
          <xdr:colOff>285750</xdr:colOff>
          <xdr:row>18</xdr:row>
          <xdr:rowOff>19050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3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9525</xdr:rowOff>
        </xdr:from>
        <xdr:to>
          <xdr:col>20</xdr:col>
          <xdr:colOff>285750</xdr:colOff>
          <xdr:row>18</xdr:row>
          <xdr:rowOff>9525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3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190500</xdr:rowOff>
        </xdr:from>
        <xdr:to>
          <xdr:col>16</xdr:col>
          <xdr:colOff>285750</xdr:colOff>
          <xdr:row>20</xdr:row>
          <xdr:rowOff>47625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3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171450</xdr:rowOff>
        </xdr:from>
        <xdr:to>
          <xdr:col>17</xdr:col>
          <xdr:colOff>285750</xdr:colOff>
          <xdr:row>20</xdr:row>
          <xdr:rowOff>47625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3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171450</xdr:rowOff>
        </xdr:from>
        <xdr:to>
          <xdr:col>19</xdr:col>
          <xdr:colOff>285750</xdr:colOff>
          <xdr:row>20</xdr:row>
          <xdr:rowOff>19050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3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20</xdr:col>
          <xdr:colOff>285750</xdr:colOff>
          <xdr:row>20</xdr:row>
          <xdr:rowOff>9525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3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19050</xdr:colOff>
          <xdr:row>24</xdr:row>
          <xdr:rowOff>19050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3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19050</xdr:colOff>
          <xdr:row>24</xdr:row>
          <xdr:rowOff>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3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19050</xdr:colOff>
          <xdr:row>24</xdr:row>
          <xdr:rowOff>19050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3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9525</xdr:rowOff>
        </xdr:from>
        <xdr:to>
          <xdr:col>4</xdr:col>
          <xdr:colOff>19050</xdr:colOff>
          <xdr:row>51</xdr:row>
          <xdr:rowOff>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3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50</xdr:row>
          <xdr:rowOff>9525</xdr:rowOff>
        </xdr:from>
        <xdr:to>
          <xdr:col>10</xdr:col>
          <xdr:colOff>19050</xdr:colOff>
          <xdr:row>51</xdr:row>
          <xdr:rowOff>19050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3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50</xdr:row>
          <xdr:rowOff>9525</xdr:rowOff>
        </xdr:from>
        <xdr:to>
          <xdr:col>16</xdr:col>
          <xdr:colOff>19050</xdr:colOff>
          <xdr:row>51</xdr:row>
          <xdr:rowOff>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3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301625</xdr:colOff>
      <xdr:row>1</xdr:row>
      <xdr:rowOff>31751</xdr:rowOff>
    </xdr:from>
    <xdr:ext cx="1217502" cy="436310"/>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508625" y="31751"/>
          <a:ext cx="1217502" cy="436310"/>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800" b="1">
              <a:solidFill>
                <a:srgbClr val="FF0000"/>
              </a:solidFill>
            </a:rPr>
            <a:t>(3</a:t>
          </a:r>
          <a:r>
            <a:rPr kumimoji="1" lang="ja-JP" altLang="en-US" sz="800" b="1">
              <a:solidFill>
                <a:srgbClr val="FF0000"/>
              </a:solidFill>
            </a:rPr>
            <a:t>泊以上の団体のみ</a:t>
          </a:r>
          <a:r>
            <a:rPr kumimoji="1" lang="en-US" altLang="ja-JP" sz="800" b="1">
              <a:solidFill>
                <a:srgbClr val="FF0000"/>
              </a:solidFill>
            </a:rPr>
            <a:t>)</a:t>
          </a:r>
          <a:endParaRPr kumimoji="1" lang="en-US" altLang="ja-JP" sz="700" b="1">
            <a:solidFill>
              <a:srgbClr val="FF0000"/>
            </a:solidFill>
          </a:endParaRPr>
        </a:p>
        <a:p>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209550</xdr:colOff>
      <xdr:row>1</xdr:row>
      <xdr:rowOff>66675</xdr:rowOff>
    </xdr:from>
    <xdr:ext cx="1296560" cy="40957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715000" y="66675"/>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9525</xdr:colOff>
          <xdr:row>20</xdr:row>
          <xdr:rowOff>19050</xdr:rowOff>
        </xdr:from>
        <xdr:to>
          <xdr:col>3</xdr:col>
          <xdr:colOff>314325</xdr:colOff>
          <xdr:row>20</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20</xdr:row>
          <xdr:rowOff>19050</xdr:rowOff>
        </xdr:from>
        <xdr:to>
          <xdr:col>6</xdr:col>
          <xdr:colOff>314325</xdr:colOff>
          <xdr:row>20</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xdr:colOff>
          <xdr:row>20</xdr:row>
          <xdr:rowOff>19050</xdr:rowOff>
        </xdr:from>
        <xdr:to>
          <xdr:col>7</xdr:col>
          <xdr:colOff>342900</xdr:colOff>
          <xdr:row>20</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20</xdr:row>
          <xdr:rowOff>19050</xdr:rowOff>
        </xdr:from>
        <xdr:to>
          <xdr:col>9</xdr:col>
          <xdr:colOff>419100</xdr:colOff>
          <xdr:row>20</xdr:row>
          <xdr:rowOff>247650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20</xdr:row>
          <xdr:rowOff>19050</xdr:rowOff>
        </xdr:from>
        <xdr:to>
          <xdr:col>12</xdr:col>
          <xdr:colOff>352425</xdr:colOff>
          <xdr:row>20</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xdr:colOff>
          <xdr:row>20</xdr:row>
          <xdr:rowOff>19050</xdr:rowOff>
        </xdr:from>
        <xdr:to>
          <xdr:col>13</xdr:col>
          <xdr:colOff>361950</xdr:colOff>
          <xdr:row>20</xdr:row>
          <xdr:rowOff>247650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21</xdr:row>
          <xdr:rowOff>19050</xdr:rowOff>
        </xdr:from>
        <xdr:to>
          <xdr:col>3</xdr:col>
          <xdr:colOff>314325</xdr:colOff>
          <xdr:row>21</xdr:row>
          <xdr:rowOff>247650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200025</xdr:colOff>
          <xdr:row>21</xdr:row>
          <xdr:rowOff>19050</xdr:rowOff>
        </xdr:from>
        <xdr:to>
          <xdr:col>7</xdr:col>
          <xdr:colOff>85725</xdr:colOff>
          <xdr:row>21</xdr:row>
          <xdr:rowOff>247650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104775</xdr:colOff>
          <xdr:row>21</xdr:row>
          <xdr:rowOff>19050</xdr:rowOff>
        </xdr:from>
        <xdr:to>
          <xdr:col>10</xdr:col>
          <xdr:colOff>390525</xdr:colOff>
          <xdr:row>21</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22</xdr:row>
          <xdr:rowOff>19050</xdr:rowOff>
        </xdr:from>
        <xdr:to>
          <xdr:col>7</xdr:col>
          <xdr:colOff>152400</xdr:colOff>
          <xdr:row>22</xdr:row>
          <xdr:rowOff>247650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247650</xdr:colOff>
          <xdr:row>22</xdr:row>
          <xdr:rowOff>19050</xdr:rowOff>
        </xdr:from>
        <xdr:to>
          <xdr:col>11</xdr:col>
          <xdr:colOff>171450</xdr:colOff>
          <xdr:row>22</xdr:row>
          <xdr:rowOff>247650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22</xdr:row>
          <xdr:rowOff>19050</xdr:rowOff>
        </xdr:from>
        <xdr:to>
          <xdr:col>9</xdr:col>
          <xdr:colOff>428625</xdr:colOff>
          <xdr:row>22</xdr:row>
          <xdr:rowOff>247650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23</xdr:row>
          <xdr:rowOff>19050</xdr:rowOff>
        </xdr:from>
        <xdr:to>
          <xdr:col>14</xdr:col>
          <xdr:colOff>28575</xdr:colOff>
          <xdr:row>23</xdr:row>
          <xdr:rowOff>247650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238125</xdr:colOff>
          <xdr:row>23</xdr:row>
          <xdr:rowOff>19050</xdr:rowOff>
        </xdr:from>
        <xdr:to>
          <xdr:col>11</xdr:col>
          <xdr:colOff>85725</xdr:colOff>
          <xdr:row>23</xdr:row>
          <xdr:rowOff>266700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295275</xdr:colOff>
          <xdr:row>23</xdr:row>
          <xdr:rowOff>0</xdr:rowOff>
        </xdr:from>
        <xdr:to>
          <xdr:col>8</xdr:col>
          <xdr:colOff>47625</xdr:colOff>
          <xdr:row>23</xdr:row>
          <xdr:rowOff>247650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25</xdr:row>
          <xdr:rowOff>19050</xdr:rowOff>
        </xdr:from>
        <xdr:to>
          <xdr:col>9</xdr:col>
          <xdr:colOff>352425</xdr:colOff>
          <xdr:row>25</xdr:row>
          <xdr:rowOff>247650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30</xdr:row>
          <xdr:rowOff>19050</xdr:rowOff>
        </xdr:from>
        <xdr:to>
          <xdr:col>3</xdr:col>
          <xdr:colOff>314325</xdr:colOff>
          <xdr:row>30</xdr:row>
          <xdr:rowOff>266700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28</xdr:row>
          <xdr:rowOff>0</xdr:rowOff>
        </xdr:from>
        <xdr:to>
          <xdr:col>3</xdr:col>
          <xdr:colOff>314325</xdr:colOff>
          <xdr:row>28</xdr:row>
          <xdr:rowOff>247650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27</xdr:row>
          <xdr:rowOff>19050</xdr:rowOff>
        </xdr:from>
        <xdr:to>
          <xdr:col>3</xdr:col>
          <xdr:colOff>314325</xdr:colOff>
          <xdr:row>27</xdr:row>
          <xdr:rowOff>266700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104775</xdr:colOff>
          <xdr:row>24</xdr:row>
          <xdr:rowOff>19050</xdr:rowOff>
        </xdr:from>
        <xdr:to>
          <xdr:col>7</xdr:col>
          <xdr:colOff>333375</xdr:colOff>
          <xdr:row>24</xdr:row>
          <xdr:rowOff>247650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26</xdr:row>
          <xdr:rowOff>19050</xdr:rowOff>
        </xdr:from>
        <xdr:to>
          <xdr:col>3</xdr:col>
          <xdr:colOff>314325</xdr:colOff>
          <xdr:row>26</xdr:row>
          <xdr:rowOff>247650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25</xdr:row>
          <xdr:rowOff>19050</xdr:rowOff>
        </xdr:from>
        <xdr:to>
          <xdr:col>3</xdr:col>
          <xdr:colOff>276225</xdr:colOff>
          <xdr:row>25</xdr:row>
          <xdr:rowOff>247650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24</xdr:row>
          <xdr:rowOff>19050</xdr:rowOff>
        </xdr:from>
        <xdr:to>
          <xdr:col>3</xdr:col>
          <xdr:colOff>314325</xdr:colOff>
          <xdr:row>24</xdr:row>
          <xdr:rowOff>247650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5</xdr:col>
          <xdr:colOff>295275</xdr:colOff>
          <xdr:row>17</xdr:row>
          <xdr:rowOff>247650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18</xdr:row>
          <xdr:rowOff>266700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5</xdr:col>
          <xdr:colOff>295275</xdr:colOff>
          <xdr:row>20</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28575</xdr:rowOff>
        </xdr:from>
        <xdr:to>
          <xdr:col>9</xdr:col>
          <xdr:colOff>323850</xdr:colOff>
          <xdr:row>17</xdr:row>
          <xdr:rowOff>247650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209550</xdr:colOff>
      <xdr:row>0</xdr:row>
      <xdr:rowOff>95250</xdr:rowOff>
    </xdr:from>
    <xdr:ext cx="1296560" cy="4095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5534025" y="9525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285750</xdr:colOff>
          <xdr:row>19</xdr:row>
          <xdr:rowOff>247650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5</xdr:col>
          <xdr:colOff>304800</xdr:colOff>
          <xdr:row>20</xdr:row>
          <xdr:rowOff>266700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5</xdr:col>
          <xdr:colOff>285750</xdr:colOff>
          <xdr:row>21</xdr:row>
          <xdr:rowOff>266700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9</xdr:col>
          <xdr:colOff>323850</xdr:colOff>
          <xdr:row>19</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19050</xdr:rowOff>
        </xdr:from>
        <xdr:to>
          <xdr:col>3</xdr:col>
          <xdr:colOff>342900</xdr:colOff>
          <xdr:row>22</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22</xdr:row>
          <xdr:rowOff>28575</xdr:rowOff>
        </xdr:from>
        <xdr:to>
          <xdr:col>7</xdr:col>
          <xdr:colOff>276225</xdr:colOff>
          <xdr:row>22</xdr:row>
          <xdr:rowOff>257175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38100</xdr:rowOff>
        </xdr:from>
        <xdr:to>
          <xdr:col>7</xdr:col>
          <xdr:colOff>742950</xdr:colOff>
          <xdr:row>22</xdr:row>
          <xdr:rowOff>266700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28575</xdr:rowOff>
        </xdr:from>
        <xdr:to>
          <xdr:col>9</xdr:col>
          <xdr:colOff>447675</xdr:colOff>
          <xdr:row>22</xdr:row>
          <xdr:rowOff>257175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28575</xdr:rowOff>
        </xdr:from>
        <xdr:to>
          <xdr:col>12</xdr:col>
          <xdr:colOff>457200</xdr:colOff>
          <xdr:row>22</xdr:row>
          <xdr:rowOff>257175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19050</xdr:rowOff>
        </xdr:from>
        <xdr:to>
          <xdr:col>13</xdr:col>
          <xdr:colOff>390525</xdr:colOff>
          <xdr:row>22</xdr:row>
          <xdr:rowOff>247650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6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19050</xdr:rowOff>
        </xdr:from>
        <xdr:to>
          <xdr:col>3</xdr:col>
          <xdr:colOff>352425</xdr:colOff>
          <xdr:row>23</xdr:row>
          <xdr:rowOff>247650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23</xdr:row>
          <xdr:rowOff>19050</xdr:rowOff>
        </xdr:from>
        <xdr:to>
          <xdr:col>7</xdr:col>
          <xdr:colOff>676275</xdr:colOff>
          <xdr:row>23</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28575</xdr:rowOff>
        </xdr:from>
        <xdr:to>
          <xdr:col>11</xdr:col>
          <xdr:colOff>314325</xdr:colOff>
          <xdr:row>23</xdr:row>
          <xdr:rowOff>257175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24</xdr:row>
          <xdr:rowOff>38100</xdr:rowOff>
        </xdr:from>
        <xdr:to>
          <xdr:col>7</xdr:col>
          <xdr:colOff>638175</xdr:colOff>
          <xdr:row>24</xdr:row>
          <xdr:rowOff>266700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6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28575</xdr:rowOff>
        </xdr:from>
        <xdr:to>
          <xdr:col>9</xdr:col>
          <xdr:colOff>390525</xdr:colOff>
          <xdr:row>24</xdr:row>
          <xdr:rowOff>257175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6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11</xdr:col>
          <xdr:colOff>333375</xdr:colOff>
          <xdr:row>24</xdr:row>
          <xdr:rowOff>247650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6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25</xdr:row>
          <xdr:rowOff>19050</xdr:rowOff>
        </xdr:from>
        <xdr:to>
          <xdr:col>7</xdr:col>
          <xdr:colOff>676275</xdr:colOff>
          <xdr:row>25</xdr:row>
          <xdr:rowOff>247650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6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xdr:rowOff>
        </xdr:from>
        <xdr:to>
          <xdr:col>11</xdr:col>
          <xdr:colOff>285750</xdr:colOff>
          <xdr:row>25</xdr:row>
          <xdr:rowOff>247650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6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25</xdr:row>
          <xdr:rowOff>38100</xdr:rowOff>
        </xdr:from>
        <xdr:to>
          <xdr:col>14</xdr:col>
          <xdr:colOff>171450</xdr:colOff>
          <xdr:row>25</xdr:row>
          <xdr:rowOff>266700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6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314325</xdr:colOff>
          <xdr:row>32</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6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304800</xdr:colOff>
          <xdr:row>30</xdr:row>
          <xdr:rowOff>257175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6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38100</xdr:rowOff>
        </xdr:from>
        <xdr:to>
          <xdr:col>3</xdr:col>
          <xdr:colOff>304800</xdr:colOff>
          <xdr:row>29</xdr:row>
          <xdr:rowOff>266700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3</xdr:col>
          <xdr:colOff>314325</xdr:colOff>
          <xdr:row>28</xdr:row>
          <xdr:rowOff>257175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xdr:rowOff>
        </xdr:from>
        <xdr:to>
          <xdr:col>3</xdr:col>
          <xdr:colOff>314325</xdr:colOff>
          <xdr:row>27</xdr:row>
          <xdr:rowOff>257175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6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9525</xdr:rowOff>
        </xdr:from>
        <xdr:to>
          <xdr:col>3</xdr:col>
          <xdr:colOff>314325</xdr:colOff>
          <xdr:row>26</xdr:row>
          <xdr:rowOff>247650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19050</xdr:rowOff>
        </xdr:from>
        <xdr:to>
          <xdr:col>7</xdr:col>
          <xdr:colOff>819150</xdr:colOff>
          <xdr:row>26</xdr:row>
          <xdr:rowOff>247650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6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38100</xdr:rowOff>
        </xdr:from>
        <xdr:to>
          <xdr:col>10</xdr:col>
          <xdr:colOff>47625</xdr:colOff>
          <xdr:row>27</xdr:row>
          <xdr:rowOff>266700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6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5</xdr:col>
          <xdr:colOff>285750</xdr:colOff>
          <xdr:row>17</xdr:row>
          <xdr:rowOff>247650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7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18</xdr:row>
          <xdr:rowOff>266700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7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38100</xdr:rowOff>
        </xdr:from>
        <xdr:to>
          <xdr:col>5</xdr:col>
          <xdr:colOff>285750</xdr:colOff>
          <xdr:row>19</xdr:row>
          <xdr:rowOff>266700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7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28575</xdr:rowOff>
        </xdr:from>
        <xdr:to>
          <xdr:col>9</xdr:col>
          <xdr:colOff>323850</xdr:colOff>
          <xdr:row>17</xdr:row>
          <xdr:rowOff>247650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7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342900</xdr:colOff>
          <xdr:row>20</xdr:row>
          <xdr:rowOff>247650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7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28575</xdr:rowOff>
        </xdr:from>
        <xdr:to>
          <xdr:col>6</xdr:col>
          <xdr:colOff>333375</xdr:colOff>
          <xdr:row>20</xdr:row>
          <xdr:rowOff>247650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7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38100</xdr:rowOff>
        </xdr:from>
        <xdr:to>
          <xdr:col>7</xdr:col>
          <xdr:colOff>285750</xdr:colOff>
          <xdr:row>20</xdr:row>
          <xdr:rowOff>266700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7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28575</xdr:rowOff>
        </xdr:from>
        <xdr:to>
          <xdr:col>9</xdr:col>
          <xdr:colOff>438150</xdr:colOff>
          <xdr:row>20</xdr:row>
          <xdr:rowOff>247650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7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20</xdr:row>
          <xdr:rowOff>28575</xdr:rowOff>
        </xdr:from>
        <xdr:to>
          <xdr:col>12</xdr:col>
          <xdr:colOff>457200</xdr:colOff>
          <xdr:row>20</xdr:row>
          <xdr:rowOff>247650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7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19050</xdr:rowOff>
        </xdr:from>
        <xdr:to>
          <xdr:col>13</xdr:col>
          <xdr:colOff>400050</xdr:colOff>
          <xdr:row>20</xdr:row>
          <xdr:rowOff>247650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7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361950</xdr:colOff>
          <xdr:row>21</xdr:row>
          <xdr:rowOff>247650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7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19050</xdr:rowOff>
        </xdr:from>
        <xdr:to>
          <xdr:col>8</xdr:col>
          <xdr:colOff>9525</xdr:colOff>
          <xdr:row>21</xdr:row>
          <xdr:rowOff>247650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7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28575</xdr:rowOff>
        </xdr:from>
        <xdr:to>
          <xdr:col>11</xdr:col>
          <xdr:colOff>323850</xdr:colOff>
          <xdr:row>21</xdr:row>
          <xdr:rowOff>247650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7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22</xdr:row>
          <xdr:rowOff>38100</xdr:rowOff>
        </xdr:from>
        <xdr:to>
          <xdr:col>7</xdr:col>
          <xdr:colOff>200025</xdr:colOff>
          <xdr:row>22</xdr:row>
          <xdr:rowOff>266700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7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28575</xdr:rowOff>
        </xdr:from>
        <xdr:to>
          <xdr:col>9</xdr:col>
          <xdr:colOff>400050</xdr:colOff>
          <xdr:row>22</xdr:row>
          <xdr:rowOff>247650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7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19050</xdr:rowOff>
        </xdr:from>
        <xdr:to>
          <xdr:col>11</xdr:col>
          <xdr:colOff>333375</xdr:colOff>
          <xdr:row>22</xdr:row>
          <xdr:rowOff>247650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7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23</xdr:row>
          <xdr:rowOff>19050</xdr:rowOff>
        </xdr:from>
        <xdr:to>
          <xdr:col>7</xdr:col>
          <xdr:colOff>238125</xdr:colOff>
          <xdr:row>23</xdr:row>
          <xdr:rowOff>247650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7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19050</xdr:rowOff>
        </xdr:from>
        <xdr:to>
          <xdr:col>11</xdr:col>
          <xdr:colOff>285750</xdr:colOff>
          <xdr:row>23</xdr:row>
          <xdr:rowOff>247650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7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38100</xdr:rowOff>
        </xdr:from>
        <xdr:to>
          <xdr:col>14</xdr:col>
          <xdr:colOff>171450</xdr:colOff>
          <xdr:row>23</xdr:row>
          <xdr:rowOff>266700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7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9525</xdr:rowOff>
        </xdr:from>
        <xdr:to>
          <xdr:col>3</xdr:col>
          <xdr:colOff>323850</xdr:colOff>
          <xdr:row>30</xdr:row>
          <xdr:rowOff>247650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7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28575</xdr:rowOff>
        </xdr:from>
        <xdr:to>
          <xdr:col>3</xdr:col>
          <xdr:colOff>304800</xdr:colOff>
          <xdr:row>28</xdr:row>
          <xdr:rowOff>247650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7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38100</xdr:rowOff>
        </xdr:from>
        <xdr:to>
          <xdr:col>3</xdr:col>
          <xdr:colOff>304800</xdr:colOff>
          <xdr:row>27</xdr:row>
          <xdr:rowOff>266700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7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3</xdr:col>
          <xdr:colOff>323850</xdr:colOff>
          <xdr:row>26</xdr:row>
          <xdr:rowOff>247650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7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19050</xdr:rowOff>
        </xdr:from>
        <xdr:to>
          <xdr:col>3</xdr:col>
          <xdr:colOff>323850</xdr:colOff>
          <xdr:row>25</xdr:row>
          <xdr:rowOff>247650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7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323850</xdr:colOff>
          <xdr:row>24</xdr:row>
          <xdr:rowOff>247650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7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24</xdr:row>
          <xdr:rowOff>19050</xdr:rowOff>
        </xdr:from>
        <xdr:to>
          <xdr:col>8</xdr:col>
          <xdr:colOff>161925</xdr:colOff>
          <xdr:row>24</xdr:row>
          <xdr:rowOff>247650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7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38100</xdr:rowOff>
        </xdr:from>
        <xdr:to>
          <xdr:col>10</xdr:col>
          <xdr:colOff>57150</xdr:colOff>
          <xdr:row>25</xdr:row>
          <xdr:rowOff>266700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7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285750</xdr:colOff>
          <xdr:row>19</xdr:row>
          <xdr:rowOff>247650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5</xdr:col>
          <xdr:colOff>304800</xdr:colOff>
          <xdr:row>20</xdr:row>
          <xdr:rowOff>266700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5</xdr:col>
          <xdr:colOff>285750</xdr:colOff>
          <xdr:row>21</xdr:row>
          <xdr:rowOff>266700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9</xdr:col>
          <xdr:colOff>323850</xdr:colOff>
          <xdr:row>19</xdr:row>
          <xdr:rowOff>247650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19050</xdr:rowOff>
        </xdr:from>
        <xdr:to>
          <xdr:col>3</xdr:col>
          <xdr:colOff>342900</xdr:colOff>
          <xdr:row>22</xdr:row>
          <xdr:rowOff>247650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28575</xdr:rowOff>
        </xdr:from>
        <xdr:to>
          <xdr:col>6</xdr:col>
          <xdr:colOff>333375</xdr:colOff>
          <xdr:row>22</xdr:row>
          <xdr:rowOff>247650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38100</xdr:rowOff>
        </xdr:from>
        <xdr:to>
          <xdr:col>7</xdr:col>
          <xdr:colOff>285750</xdr:colOff>
          <xdr:row>22</xdr:row>
          <xdr:rowOff>266700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28575</xdr:rowOff>
        </xdr:from>
        <xdr:to>
          <xdr:col>9</xdr:col>
          <xdr:colOff>438150</xdr:colOff>
          <xdr:row>22</xdr:row>
          <xdr:rowOff>247650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28575</xdr:rowOff>
        </xdr:from>
        <xdr:to>
          <xdr:col>12</xdr:col>
          <xdr:colOff>457200</xdr:colOff>
          <xdr:row>22</xdr:row>
          <xdr:rowOff>247650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19050</xdr:rowOff>
        </xdr:from>
        <xdr:to>
          <xdr:col>13</xdr:col>
          <xdr:colOff>400050</xdr:colOff>
          <xdr:row>22</xdr:row>
          <xdr:rowOff>247650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19050</xdr:rowOff>
        </xdr:from>
        <xdr:to>
          <xdr:col>3</xdr:col>
          <xdr:colOff>361950</xdr:colOff>
          <xdr:row>23</xdr:row>
          <xdr:rowOff>247650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19050</xdr:rowOff>
        </xdr:from>
        <xdr:to>
          <xdr:col>8</xdr:col>
          <xdr:colOff>19050</xdr:colOff>
          <xdr:row>23</xdr:row>
          <xdr:rowOff>247650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28575</xdr:rowOff>
        </xdr:from>
        <xdr:to>
          <xdr:col>11</xdr:col>
          <xdr:colOff>323850</xdr:colOff>
          <xdr:row>23</xdr:row>
          <xdr:rowOff>247650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24</xdr:row>
          <xdr:rowOff>38100</xdr:rowOff>
        </xdr:from>
        <xdr:to>
          <xdr:col>7</xdr:col>
          <xdr:colOff>209550</xdr:colOff>
          <xdr:row>24</xdr:row>
          <xdr:rowOff>266700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28575</xdr:rowOff>
        </xdr:from>
        <xdr:to>
          <xdr:col>9</xdr:col>
          <xdr:colOff>400050</xdr:colOff>
          <xdr:row>24</xdr:row>
          <xdr:rowOff>247650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11</xdr:col>
          <xdr:colOff>323850</xdr:colOff>
          <xdr:row>24</xdr:row>
          <xdr:rowOff>247650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25</xdr:row>
          <xdr:rowOff>19050</xdr:rowOff>
        </xdr:from>
        <xdr:to>
          <xdr:col>7</xdr:col>
          <xdr:colOff>247650</xdr:colOff>
          <xdr:row>25</xdr:row>
          <xdr:rowOff>247650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8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xdr:rowOff>
        </xdr:from>
        <xdr:to>
          <xdr:col>11</xdr:col>
          <xdr:colOff>285750</xdr:colOff>
          <xdr:row>25</xdr:row>
          <xdr:rowOff>247650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25</xdr:row>
          <xdr:rowOff>38100</xdr:rowOff>
        </xdr:from>
        <xdr:to>
          <xdr:col>14</xdr:col>
          <xdr:colOff>171450</xdr:colOff>
          <xdr:row>25</xdr:row>
          <xdr:rowOff>266700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323850</xdr:colOff>
          <xdr:row>32</xdr:row>
          <xdr:rowOff>247650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304800</xdr:colOff>
          <xdr:row>30</xdr:row>
          <xdr:rowOff>247650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38100</xdr:rowOff>
        </xdr:from>
        <xdr:to>
          <xdr:col>3</xdr:col>
          <xdr:colOff>304800</xdr:colOff>
          <xdr:row>29</xdr:row>
          <xdr:rowOff>266700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3</xdr:col>
          <xdr:colOff>323850</xdr:colOff>
          <xdr:row>28</xdr:row>
          <xdr:rowOff>247650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xdr:rowOff>
        </xdr:from>
        <xdr:to>
          <xdr:col>3</xdr:col>
          <xdr:colOff>323850</xdr:colOff>
          <xdr:row>27</xdr:row>
          <xdr:rowOff>247650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9525</xdr:rowOff>
        </xdr:from>
        <xdr:to>
          <xdr:col>3</xdr:col>
          <xdr:colOff>323850</xdr:colOff>
          <xdr:row>26</xdr:row>
          <xdr:rowOff>247650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26</xdr:row>
          <xdr:rowOff>19050</xdr:rowOff>
        </xdr:from>
        <xdr:to>
          <xdr:col>8</xdr:col>
          <xdr:colOff>171450</xdr:colOff>
          <xdr:row>26</xdr:row>
          <xdr:rowOff>247650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38100</xdr:rowOff>
        </xdr:from>
        <xdr:to>
          <xdr:col>10</xdr:col>
          <xdr:colOff>57150</xdr:colOff>
          <xdr:row>27</xdr:row>
          <xdr:rowOff>266700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22</xdr:row>
          <xdr:rowOff>190500</xdr:rowOff>
        </xdr:from>
        <xdr:to>
          <xdr:col>25</xdr:col>
          <xdr:colOff>19050</xdr:colOff>
          <xdr:row>24</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固定電話優先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22</xdr:row>
          <xdr:rowOff>171450</xdr:rowOff>
        </xdr:from>
        <xdr:to>
          <xdr:col>34</xdr:col>
          <xdr:colOff>0</xdr:colOff>
          <xdr:row>24</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携帯電話優先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295275</xdr:rowOff>
        </xdr:from>
        <xdr:to>
          <xdr:col>14</xdr:col>
          <xdr:colOff>0</xdr:colOff>
          <xdr:row>23</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295275</xdr:rowOff>
        </xdr:from>
        <xdr:to>
          <xdr:col>18</xdr:col>
          <xdr:colOff>19050</xdr:colOff>
          <xdr:row>23</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7</xdr:row>
          <xdr:rowOff>38100</xdr:rowOff>
        </xdr:from>
        <xdr:to>
          <xdr:col>49</xdr:col>
          <xdr:colOff>19050</xdr:colOff>
          <xdr:row>9</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5</xdr:row>
          <xdr:rowOff>142875</xdr:rowOff>
        </xdr:from>
        <xdr:to>
          <xdr:col>49</xdr:col>
          <xdr:colOff>95250</xdr:colOff>
          <xdr:row>8</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4</xdr:row>
          <xdr:rowOff>152400</xdr:rowOff>
        </xdr:from>
        <xdr:to>
          <xdr:col>51</xdr:col>
          <xdr:colOff>19050</xdr:colOff>
          <xdr:row>6</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a:t>
              </a:r>
            </a:p>
          </xdr:txBody>
        </xdr:sp>
        <xdr:clientData/>
      </xdr:twoCellAnchor>
    </mc:Choice>
    <mc:Fallback/>
  </mc:AlternateContent>
  <xdr:oneCellAnchor>
    <xdr:from>
      <xdr:col>40</xdr:col>
      <xdr:colOff>15903</xdr:colOff>
      <xdr:row>0</xdr:row>
      <xdr:rowOff>52842</xdr:rowOff>
    </xdr:from>
    <xdr:ext cx="1296560" cy="267381"/>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5353713" y="56652"/>
          <a:ext cx="1296560" cy="267381"/>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35</xdr:col>
          <xdr:colOff>76200</xdr:colOff>
          <xdr:row>22</xdr:row>
          <xdr:rowOff>171450</xdr:rowOff>
        </xdr:from>
        <xdr:to>
          <xdr:col>42</xdr:col>
          <xdr:colOff>19050</xdr:colOff>
          <xdr:row>24</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ﾒｰﾙ優先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22</xdr:row>
          <xdr:rowOff>171450</xdr:rowOff>
        </xdr:from>
        <xdr:to>
          <xdr:col>50</xdr:col>
          <xdr:colOff>19050</xdr:colOff>
          <xdr:row>24</xdr:row>
          <xdr:rowOff>19050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ｵﾝﾗｲﾝﾐｰﾃｨﾝｸﾞ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161925</xdr:rowOff>
        </xdr:from>
        <xdr:to>
          <xdr:col>2</xdr:col>
          <xdr:colOff>38100</xdr:colOff>
          <xdr:row>80</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76</xdr:row>
          <xdr:rowOff>161925</xdr:rowOff>
        </xdr:from>
        <xdr:to>
          <xdr:col>2</xdr:col>
          <xdr:colOff>38100</xdr:colOff>
          <xdr:row>78</xdr:row>
          <xdr:rowOff>57150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75</xdr:row>
          <xdr:rowOff>247650</xdr:rowOff>
        </xdr:from>
        <xdr:to>
          <xdr:col>2</xdr:col>
          <xdr:colOff>19050</xdr:colOff>
          <xdr:row>77</xdr:row>
          <xdr:rowOff>19050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75</xdr:row>
          <xdr:rowOff>257175</xdr:rowOff>
        </xdr:from>
        <xdr:to>
          <xdr:col>44</xdr:col>
          <xdr:colOff>57150</xdr:colOff>
          <xdr:row>77</xdr:row>
          <xdr:rowOff>19050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9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xdr:row>
          <xdr:rowOff>266700</xdr:rowOff>
        </xdr:from>
        <xdr:to>
          <xdr:col>48</xdr:col>
          <xdr:colOff>57150</xdr:colOff>
          <xdr:row>77</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104775</xdr:rowOff>
        </xdr:from>
        <xdr:to>
          <xdr:col>12</xdr:col>
          <xdr:colOff>57150</xdr:colOff>
          <xdr:row>33</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9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8</xdr:col>
          <xdr:colOff>76200</xdr:colOff>
          <xdr:row>32</xdr:row>
          <xdr:rowOff>95250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24</xdr:col>
      <xdr:colOff>68829</xdr:colOff>
      <xdr:row>1</xdr:row>
      <xdr:rowOff>170124</xdr:rowOff>
    </xdr:from>
    <xdr:to>
      <xdr:col>37</xdr:col>
      <xdr:colOff>107674</xdr:colOff>
      <xdr:row>7</xdr:row>
      <xdr:rowOff>4472</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3249351" y="344059"/>
          <a:ext cx="1761627" cy="679174"/>
        </a:xfrm>
        <a:prstGeom prst="rect">
          <a:avLst/>
        </a:prstGeom>
        <a:solidFill>
          <a:schemeClr val="accent6">
            <a:lumMod val="20000"/>
            <a:lumOff val="80000"/>
          </a:schemeClr>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rPr>
            <a:t>赤字の箇所と赤塗りつぶしの☑を、確認・ご記入ください</a:t>
          </a:r>
        </a:p>
      </xdr:txBody>
    </xdr:sp>
    <xdr:clientData/>
  </xdr:twoCellAnchor>
  <xdr:twoCellAnchor>
    <xdr:from>
      <xdr:col>4</xdr:col>
      <xdr:colOff>49696</xdr:colOff>
      <xdr:row>82</xdr:row>
      <xdr:rowOff>91109</xdr:rowOff>
    </xdr:from>
    <xdr:to>
      <xdr:col>47</xdr:col>
      <xdr:colOff>103284</xdr:colOff>
      <xdr:row>90</xdr:row>
      <xdr:rowOff>13418</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579783" y="9259957"/>
          <a:ext cx="5752023" cy="941070"/>
        </a:xfrm>
        <a:prstGeom prst="rect">
          <a:avLst/>
        </a:prstGeom>
        <a:solidFill>
          <a:sysClr val="window" lastClr="FFFFFF"/>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施　設　処　理　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57150</xdr:colOff>
      <xdr:row>0</xdr:row>
      <xdr:rowOff>20956</xdr:rowOff>
    </xdr:from>
    <xdr:to>
      <xdr:col>51</xdr:col>
      <xdr:colOff>135255</xdr:colOff>
      <xdr:row>4</xdr:row>
      <xdr:rowOff>207645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054465" y="17146"/>
          <a:ext cx="2402205" cy="7848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000">
              <a:solidFill>
                <a:sysClr val="windowText" lastClr="000000"/>
              </a:solidFill>
            </a:rPr>
            <a:t>isahaya-sui@niye.go.jp</a:t>
          </a:r>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40</xdr:row>
          <xdr:rowOff>209550</xdr:rowOff>
        </xdr:from>
        <xdr:to>
          <xdr:col>2</xdr:col>
          <xdr:colOff>57150</xdr:colOff>
          <xdr:row>41</xdr:row>
          <xdr:rowOff>209550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209550</xdr:rowOff>
        </xdr:from>
        <xdr:to>
          <xdr:col>2</xdr:col>
          <xdr:colOff>38100</xdr:colOff>
          <xdr:row>43</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219075</xdr:rowOff>
        </xdr:from>
        <xdr:to>
          <xdr:col>2</xdr:col>
          <xdr:colOff>38100</xdr:colOff>
          <xdr:row>44</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200025</xdr:rowOff>
        </xdr:from>
        <xdr:to>
          <xdr:col>2</xdr:col>
          <xdr:colOff>38100</xdr:colOff>
          <xdr:row>45</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A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205740</xdr:colOff>
      <xdr:row>18</xdr:row>
      <xdr:rowOff>140969</xdr:rowOff>
    </xdr:from>
    <xdr:to>
      <xdr:col>16</xdr:col>
      <xdr:colOff>177165</xdr:colOff>
      <xdr:row>25</xdr:row>
      <xdr:rowOff>127634</xdr:rowOff>
    </xdr:to>
    <xdr:sp macro="" textlink="">
      <xdr:nvSpPr>
        <xdr:cNvPr id="4" name="吹き出し: 線 3">
          <a:extLst>
            <a:ext uri="{FF2B5EF4-FFF2-40B4-BE49-F238E27FC236}">
              <a16:creationId xmlns:a16="http://schemas.microsoft.com/office/drawing/2014/main" id="{00000000-0008-0000-0A00-000004000000}"/>
            </a:ext>
          </a:extLst>
        </xdr:cNvPr>
        <xdr:cNvSpPr/>
      </xdr:nvSpPr>
      <xdr:spPr>
        <a:xfrm>
          <a:off x="2348865" y="3074669"/>
          <a:ext cx="1285875" cy="1120140"/>
        </a:xfrm>
        <a:prstGeom prst="borderCallout1">
          <a:avLst>
            <a:gd name="adj1" fmla="val 27442"/>
            <a:gd name="adj2" fmla="val 101032"/>
            <a:gd name="adj3" fmla="val 47101"/>
            <a:gd name="adj4" fmla="val 111250"/>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食事は種別を選択し、「食事･ｼｰﾂ等注文書」に食事数（野外炊事の場合、グループ分け）をご記入ください</a:t>
          </a:r>
        </a:p>
      </xdr:txBody>
    </xdr:sp>
    <xdr:clientData/>
  </xdr:twoCellAnchor>
  <xdr:twoCellAnchor>
    <xdr:from>
      <xdr:col>22</xdr:col>
      <xdr:colOff>152400</xdr:colOff>
      <xdr:row>7</xdr:row>
      <xdr:rowOff>38100</xdr:rowOff>
    </xdr:from>
    <xdr:to>
      <xdr:col>28</xdr:col>
      <xdr:colOff>133350</xdr:colOff>
      <xdr:row>15</xdr:row>
      <xdr:rowOff>62865</xdr:rowOff>
    </xdr:to>
    <xdr:sp macro="" textlink="">
      <xdr:nvSpPr>
        <xdr:cNvPr id="10" name="吹き出し: 線 9">
          <a:extLst>
            <a:ext uri="{FF2B5EF4-FFF2-40B4-BE49-F238E27FC236}">
              <a16:creationId xmlns:a16="http://schemas.microsoft.com/office/drawing/2014/main" id="{00000000-0008-0000-0A00-00000A000000}"/>
            </a:ext>
          </a:extLst>
        </xdr:cNvPr>
        <xdr:cNvSpPr/>
      </xdr:nvSpPr>
      <xdr:spPr>
        <a:xfrm>
          <a:off x="5067300" y="1190625"/>
          <a:ext cx="1295400" cy="1320165"/>
        </a:xfrm>
        <a:prstGeom prst="borderCallout1">
          <a:avLst>
            <a:gd name="adj1" fmla="val 45360"/>
            <a:gd name="adj2" fmla="val 0"/>
            <a:gd name="adj3" fmla="val 49597"/>
            <a:gd name="adj4" fmla="val -23548"/>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沢登りの際は、沢登りをする方にﾗｲﾌｼﾞｬｹｯﾄ･ﾍﾙﾒｯﾄを貸し出します。</a:t>
          </a:r>
          <a:endParaRPr kumimoji="1" lang="en-US" altLang="ja-JP" sz="900">
            <a:solidFill>
              <a:srgbClr val="FF0000"/>
            </a:solidFill>
          </a:endParaRPr>
        </a:p>
        <a:p>
          <a:pPr algn="l"/>
          <a:r>
            <a:rPr kumimoji="1" lang="ja-JP" altLang="en-US" sz="900">
              <a:solidFill>
                <a:srgbClr val="FF0000"/>
              </a:solidFill>
            </a:rPr>
            <a:t>必要数と使用コースをご記入ください</a:t>
          </a:r>
          <a:endParaRPr kumimoji="1" lang="en-US" altLang="ja-JP" sz="900">
            <a:solidFill>
              <a:srgbClr val="FF0000"/>
            </a:solidFill>
          </a:endParaRPr>
        </a:p>
        <a:p>
          <a:pPr algn="l"/>
          <a:r>
            <a:rPr kumimoji="1" lang="ja-JP" altLang="en-US" sz="900">
              <a:solidFill>
                <a:srgbClr val="FF0000"/>
              </a:solidFill>
            </a:rPr>
            <a:t>また、当日「沢登り計画書」をご持参ください</a:t>
          </a:r>
          <a:endParaRPr kumimoji="1" lang="en-US" altLang="ja-JP" sz="900">
            <a:solidFill>
              <a:srgbClr val="FF0000"/>
            </a:solidFill>
          </a:endParaRPr>
        </a:p>
      </xdr:txBody>
    </xdr:sp>
    <xdr:clientData/>
  </xdr:twoCellAnchor>
  <xdr:twoCellAnchor>
    <xdr:from>
      <xdr:col>30</xdr:col>
      <xdr:colOff>28574</xdr:colOff>
      <xdr:row>12</xdr:row>
      <xdr:rowOff>100965</xdr:rowOff>
    </xdr:from>
    <xdr:to>
      <xdr:col>34</xdr:col>
      <xdr:colOff>171449</xdr:colOff>
      <xdr:row>23</xdr:row>
      <xdr:rowOff>112395</xdr:rowOff>
    </xdr:to>
    <xdr:sp macro="" textlink="">
      <xdr:nvSpPr>
        <xdr:cNvPr id="11" name="吹き出し: 線 10">
          <a:extLst>
            <a:ext uri="{FF2B5EF4-FFF2-40B4-BE49-F238E27FC236}">
              <a16:creationId xmlns:a16="http://schemas.microsoft.com/office/drawing/2014/main" id="{00000000-0008-0000-0A00-00000B000000}"/>
            </a:ext>
          </a:extLst>
        </xdr:cNvPr>
        <xdr:cNvSpPr/>
      </xdr:nvSpPr>
      <xdr:spPr>
        <a:xfrm>
          <a:off x="6696074" y="2063115"/>
          <a:ext cx="1019175" cy="1792605"/>
        </a:xfrm>
        <a:prstGeom prst="borderCallout1">
          <a:avLst>
            <a:gd name="adj1" fmla="val 24352"/>
            <a:gd name="adj2" fmla="val 99112"/>
            <a:gd name="adj3" fmla="val -17782"/>
            <a:gd name="adj4" fmla="val 216321"/>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天体観測の際は、「自主活動」か「講師希望」かご記入ください</a:t>
          </a:r>
          <a:endParaRPr kumimoji="1" lang="en-US" altLang="ja-JP" sz="900">
            <a:solidFill>
              <a:srgbClr val="FF0000"/>
            </a:solidFill>
          </a:endParaRPr>
        </a:p>
        <a:p>
          <a:pPr algn="l"/>
          <a:r>
            <a:rPr kumimoji="1" lang="ja-JP" altLang="en-US" sz="900">
              <a:solidFill>
                <a:srgbClr val="FF0000"/>
              </a:solidFill>
            </a:rPr>
            <a:t>また、講師希望の場合は、有料となりますので「食事･ｼｰﾂ等注文書」にご記入ください</a:t>
          </a:r>
        </a:p>
      </xdr:txBody>
    </xdr:sp>
    <xdr:clientData/>
  </xdr:twoCellAnchor>
  <xdr:twoCellAnchor>
    <xdr:from>
      <xdr:col>43</xdr:col>
      <xdr:colOff>7620</xdr:colOff>
      <xdr:row>19</xdr:row>
      <xdr:rowOff>0</xdr:rowOff>
    </xdr:from>
    <xdr:to>
      <xdr:col>48</xdr:col>
      <xdr:colOff>211455</xdr:colOff>
      <xdr:row>26</xdr:row>
      <xdr:rowOff>53340</xdr:rowOff>
    </xdr:to>
    <xdr:sp macro="" textlink="">
      <xdr:nvSpPr>
        <xdr:cNvPr id="12" name="吹き出し: 線 11">
          <a:extLst>
            <a:ext uri="{FF2B5EF4-FFF2-40B4-BE49-F238E27FC236}">
              <a16:creationId xmlns:a16="http://schemas.microsoft.com/office/drawing/2014/main" id="{00000000-0008-0000-0A00-00000C000000}"/>
            </a:ext>
          </a:extLst>
        </xdr:cNvPr>
        <xdr:cNvSpPr/>
      </xdr:nvSpPr>
      <xdr:spPr>
        <a:xfrm>
          <a:off x="9665970" y="3095625"/>
          <a:ext cx="1299210" cy="1186815"/>
        </a:xfrm>
        <a:prstGeom prst="borderCallout1">
          <a:avLst>
            <a:gd name="adj1" fmla="val 3465"/>
            <a:gd name="adj2" fmla="val 655"/>
            <a:gd name="adj3" fmla="val -8389"/>
            <a:gd name="adj4" fmla="val -20935"/>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「ｷｬﾝﾌﾟﾌｧｲﾔｰ」・「ｷｬﾝﾄﾞﾙのつどい」・「かがり火」は教材費が掛かります</a:t>
          </a:r>
          <a:endParaRPr kumimoji="1" lang="en-US" altLang="ja-JP" sz="900">
            <a:solidFill>
              <a:srgbClr val="FF0000"/>
            </a:solidFill>
          </a:endParaRPr>
        </a:p>
        <a:p>
          <a:pPr algn="l"/>
          <a:r>
            <a:rPr kumimoji="1" lang="ja-JP" altLang="en-US" sz="900">
              <a:solidFill>
                <a:srgbClr val="FF0000"/>
              </a:solidFill>
            </a:rPr>
            <a:t>「食事･ｼｰﾂ等注文書」に必要数をご記入ください</a:t>
          </a:r>
        </a:p>
      </xdr:txBody>
    </xdr:sp>
    <xdr:clientData/>
  </xdr:twoCellAnchor>
  <xdr:twoCellAnchor>
    <xdr:from>
      <xdr:col>14</xdr:col>
      <xdr:colOff>114300</xdr:colOff>
      <xdr:row>63</xdr:row>
      <xdr:rowOff>40004</xdr:rowOff>
    </xdr:from>
    <xdr:to>
      <xdr:col>19</xdr:col>
      <xdr:colOff>173355</xdr:colOff>
      <xdr:row>70</xdr:row>
      <xdr:rowOff>142874</xdr:rowOff>
    </xdr:to>
    <xdr:sp macro="" textlink="">
      <xdr:nvSpPr>
        <xdr:cNvPr id="13" name="吹き出し: 線 12">
          <a:extLst>
            <a:ext uri="{FF2B5EF4-FFF2-40B4-BE49-F238E27FC236}">
              <a16:creationId xmlns:a16="http://schemas.microsoft.com/office/drawing/2014/main" id="{00000000-0008-0000-0A00-00000D000000}"/>
            </a:ext>
          </a:extLst>
        </xdr:cNvPr>
        <xdr:cNvSpPr/>
      </xdr:nvSpPr>
      <xdr:spPr>
        <a:xfrm>
          <a:off x="3133725" y="10298429"/>
          <a:ext cx="1297305" cy="1236345"/>
        </a:xfrm>
        <a:prstGeom prst="borderCallout1">
          <a:avLst>
            <a:gd name="adj1" fmla="val -522"/>
            <a:gd name="adj2" fmla="val 52632"/>
            <a:gd name="adj3" fmla="val -16933"/>
            <a:gd name="adj4" fmla="val 17693"/>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「焼き板」・「プラホビー」・「ペンダント」・「丸太のコースター」は教材費が掛かります</a:t>
          </a:r>
          <a:endParaRPr kumimoji="1" lang="en-US" altLang="ja-JP" sz="900">
            <a:solidFill>
              <a:srgbClr val="FF0000"/>
            </a:solidFill>
          </a:endParaRPr>
        </a:p>
        <a:p>
          <a:pPr algn="l"/>
          <a:r>
            <a:rPr kumimoji="1" lang="ja-JP" altLang="en-US" sz="900">
              <a:solidFill>
                <a:srgbClr val="FF0000"/>
              </a:solidFill>
            </a:rPr>
            <a:t>「食事･ｼｰﾂ等注文書」にも必要数をご記入ください</a:t>
          </a:r>
        </a:p>
      </xdr:txBody>
    </xdr:sp>
    <xdr:clientData/>
  </xdr:twoCellAnchor>
  <xdr:twoCellAnchor>
    <xdr:from>
      <xdr:col>10</xdr:col>
      <xdr:colOff>95250</xdr:colOff>
      <xdr:row>27</xdr:row>
      <xdr:rowOff>38100</xdr:rowOff>
    </xdr:from>
    <xdr:to>
      <xdr:col>16</xdr:col>
      <xdr:colOff>78105</xdr:colOff>
      <xdr:row>35</xdr:row>
      <xdr:rowOff>59055</xdr:rowOff>
    </xdr:to>
    <xdr:sp macro="" textlink="">
      <xdr:nvSpPr>
        <xdr:cNvPr id="14" name="吹き出し: 線 13">
          <a:extLst>
            <a:ext uri="{FF2B5EF4-FFF2-40B4-BE49-F238E27FC236}">
              <a16:creationId xmlns:a16="http://schemas.microsoft.com/office/drawing/2014/main" id="{00000000-0008-0000-0A00-00000E000000}"/>
            </a:ext>
          </a:extLst>
        </xdr:cNvPr>
        <xdr:cNvSpPr/>
      </xdr:nvSpPr>
      <xdr:spPr>
        <a:xfrm>
          <a:off x="2238375" y="4429125"/>
          <a:ext cx="1297305" cy="1316355"/>
        </a:xfrm>
        <a:prstGeom prst="borderCallout1">
          <a:avLst>
            <a:gd name="adj1" fmla="val 10006"/>
            <a:gd name="adj2" fmla="val 732"/>
            <a:gd name="adj3" fmla="val 11970"/>
            <a:gd name="adj4" fmla="val -27953"/>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「登山」･「ﾊｲｷﾝｸﾞ」の場合は、使用コースをご記入ください</a:t>
          </a:r>
          <a:endParaRPr kumimoji="1" lang="en-US" altLang="ja-JP" sz="900">
            <a:solidFill>
              <a:srgbClr val="FF0000"/>
            </a:solidFill>
          </a:endParaRPr>
        </a:p>
        <a:p>
          <a:pPr algn="l"/>
          <a:r>
            <a:rPr kumimoji="1" lang="ja-JP" altLang="en-US" sz="900">
              <a:solidFill>
                <a:srgbClr val="FF0000"/>
              </a:solidFill>
            </a:rPr>
            <a:t>また、「登山」の場合は、「登山計画書」を当日ご持参ください</a:t>
          </a:r>
          <a:endParaRPr kumimoji="1" lang="en-US" altLang="ja-JP" sz="900">
            <a:solidFill>
              <a:srgbClr val="FF0000"/>
            </a:solidFill>
          </a:endParaRPr>
        </a:p>
      </xdr:txBody>
    </xdr:sp>
    <xdr:clientData/>
  </xdr:twoCellAnchor>
  <xdr:twoCellAnchor>
    <xdr:from>
      <xdr:col>9</xdr:col>
      <xdr:colOff>19050</xdr:colOff>
      <xdr:row>54</xdr:row>
      <xdr:rowOff>93345</xdr:rowOff>
    </xdr:from>
    <xdr:to>
      <xdr:col>12</xdr:col>
      <xdr:colOff>171450</xdr:colOff>
      <xdr:row>72</xdr:row>
      <xdr:rowOff>49530</xdr:rowOff>
    </xdr:to>
    <xdr:sp macro="" textlink="">
      <xdr:nvSpPr>
        <xdr:cNvPr id="15" name="吹き出し: 線 14">
          <a:extLst>
            <a:ext uri="{FF2B5EF4-FFF2-40B4-BE49-F238E27FC236}">
              <a16:creationId xmlns:a16="http://schemas.microsoft.com/office/drawing/2014/main" id="{00000000-0008-0000-0A00-00000F000000}"/>
            </a:ext>
          </a:extLst>
        </xdr:cNvPr>
        <xdr:cNvSpPr/>
      </xdr:nvSpPr>
      <xdr:spPr>
        <a:xfrm>
          <a:off x="1943100" y="8865870"/>
          <a:ext cx="809625" cy="2899410"/>
        </a:xfrm>
        <a:prstGeom prst="borderCallout1">
          <a:avLst>
            <a:gd name="adj1" fmla="val 18095"/>
            <a:gd name="adj2" fmla="val 0"/>
            <a:gd name="adj3" fmla="val 13880"/>
            <a:gd name="adj4" fmla="val -18842"/>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「ｵﾘｴﾝﾃｰﾘﾝｸﾞ」・「ｳｫｰｸﾗﾘｰ」・「森のﾊｳｽ作り」・ﾌｨｰﾙﾄﾞﾋﾞﾝｺﾞ」・「ｸﾞﾘｰﾝｱﾄﾞﾍﾞﾝﾁｬｰ」の場合、グループ数ご記入ください</a:t>
          </a:r>
          <a:endParaRPr kumimoji="1" lang="en-US" altLang="ja-JP" sz="900">
            <a:solidFill>
              <a:srgbClr val="FF0000"/>
            </a:solidFill>
          </a:endParaRPr>
        </a:p>
        <a:p>
          <a:pPr algn="l"/>
          <a:r>
            <a:rPr kumimoji="1" lang="ja-JP" altLang="en-US" sz="900">
              <a:solidFill>
                <a:srgbClr val="FF0000"/>
              </a:solidFill>
            </a:rPr>
            <a:t>また、「ｵﾘｴﾝﾃｰﾘﾝｸﾞ」・「ｳｫｰｸﾗﾘｰ」の場合は、「計画書」を当日ご持参ください</a:t>
          </a:r>
          <a:endParaRPr kumimoji="1" lang="en-US" altLang="ja-JP" sz="900">
            <a:solidFill>
              <a:srgbClr val="FF0000"/>
            </a:solidFill>
          </a:endParaRPr>
        </a:p>
      </xdr:txBody>
    </xdr:sp>
    <xdr:clientData/>
  </xdr:twoCellAnchor>
  <xdr:twoCellAnchor>
    <xdr:from>
      <xdr:col>22</xdr:col>
      <xdr:colOff>140970</xdr:colOff>
      <xdr:row>27</xdr:row>
      <xdr:rowOff>144781</xdr:rowOff>
    </xdr:from>
    <xdr:to>
      <xdr:col>28</xdr:col>
      <xdr:colOff>139065</xdr:colOff>
      <xdr:row>34</xdr:row>
      <xdr:rowOff>158116</xdr:rowOff>
    </xdr:to>
    <xdr:sp macro="" textlink="">
      <xdr:nvSpPr>
        <xdr:cNvPr id="16" name="吹き出し: 線 15">
          <a:extLst>
            <a:ext uri="{FF2B5EF4-FFF2-40B4-BE49-F238E27FC236}">
              <a16:creationId xmlns:a16="http://schemas.microsoft.com/office/drawing/2014/main" id="{00000000-0008-0000-0A00-000010000000}"/>
            </a:ext>
          </a:extLst>
        </xdr:cNvPr>
        <xdr:cNvSpPr/>
      </xdr:nvSpPr>
      <xdr:spPr>
        <a:xfrm>
          <a:off x="5055870" y="4535806"/>
          <a:ext cx="1312545" cy="1146810"/>
        </a:xfrm>
        <a:prstGeom prst="borderCallout1">
          <a:avLst>
            <a:gd name="adj1" fmla="val 33849"/>
            <a:gd name="adj2" fmla="val 735"/>
            <a:gd name="adj3" fmla="val 32306"/>
            <a:gd name="adj4" fmla="val -16950"/>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a:t>
          </a:r>
          <a:r>
            <a:rPr kumimoji="1" lang="en-US" altLang="ja-JP" sz="900">
              <a:solidFill>
                <a:srgbClr val="FF0000"/>
              </a:solidFill>
            </a:rPr>
            <a:t>I-CAP</a:t>
          </a:r>
          <a:r>
            <a:rPr kumimoji="1" lang="ja-JP" altLang="en-US" sz="900">
              <a:solidFill>
                <a:srgbClr val="FF0000"/>
              </a:solidFill>
            </a:rPr>
            <a:t>」の場合は、グループ数と人数をご記入ください</a:t>
          </a:r>
          <a:endParaRPr kumimoji="1" lang="en-US" altLang="ja-JP" sz="900">
            <a:solidFill>
              <a:srgbClr val="FF0000"/>
            </a:solidFill>
          </a:endParaRPr>
        </a:p>
        <a:p>
          <a:pPr algn="l"/>
          <a:r>
            <a:rPr kumimoji="1" lang="ja-JP" altLang="en-US" sz="900">
              <a:solidFill>
                <a:srgbClr val="FF0000"/>
              </a:solidFill>
            </a:rPr>
            <a:t>また、別紙「</a:t>
          </a:r>
          <a:r>
            <a:rPr kumimoji="1" lang="en-US" altLang="ja-JP" sz="900">
              <a:solidFill>
                <a:srgbClr val="FF0000"/>
              </a:solidFill>
            </a:rPr>
            <a:t>I-CAP</a:t>
          </a:r>
          <a:r>
            <a:rPr kumimoji="1" lang="ja-JP" altLang="en-US" sz="900">
              <a:solidFill>
                <a:srgbClr val="FF0000"/>
              </a:solidFill>
            </a:rPr>
            <a:t>事前調査票」をご提出ください</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3.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8"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5.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6.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6.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2" Type="http://schemas.openxmlformats.org/officeDocument/2006/relationships/drawing" Target="../drawings/drawing7.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 Type="http://schemas.openxmlformats.org/officeDocument/2006/relationships/vmlDrawing" Target="../drawings/vmlDrawing7.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8.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1" Type="http://schemas.openxmlformats.org/officeDocument/2006/relationships/printerSettings" Target="../printerSettings/printerSettings8.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 Type="http://schemas.openxmlformats.org/officeDocument/2006/relationships/vmlDrawing" Target="../drawings/vmlDrawing8.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2" Type="http://schemas.openxmlformats.org/officeDocument/2006/relationships/drawing" Target="../drawings/drawing9.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18" Type="http://schemas.openxmlformats.org/officeDocument/2006/relationships/ctrlProp" Target="../ctrlProps/ctrlProp212.xml"/><Relationship Id="rId3" Type="http://schemas.openxmlformats.org/officeDocument/2006/relationships/vmlDrawing" Target="../drawings/vmlDrawing9.v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 Type="http://schemas.openxmlformats.org/officeDocument/2006/relationships/drawing" Target="../drawings/drawing10.xml"/><Relationship Id="rId16" Type="http://schemas.openxmlformats.org/officeDocument/2006/relationships/ctrlProp" Target="../ctrlProps/ctrlProp210.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5" Type="http://schemas.openxmlformats.org/officeDocument/2006/relationships/ctrlProp" Target="../ctrlProps/ctrlProp209.xml"/><Relationship Id="rId10" Type="http://schemas.openxmlformats.org/officeDocument/2006/relationships/ctrlProp" Target="../ctrlProps/ctrlProp204.xml"/><Relationship Id="rId19" Type="http://schemas.openxmlformats.org/officeDocument/2006/relationships/ctrlProp" Target="../ctrlProps/ctrlProp213.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trlProp" Target="../ctrlProps/ctrlProp20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21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16.xml"/><Relationship Id="rId5" Type="http://schemas.openxmlformats.org/officeDocument/2006/relationships/ctrlProp" Target="../ctrlProps/ctrlProp215.xml"/><Relationship Id="rId4" Type="http://schemas.openxmlformats.org/officeDocument/2006/relationships/ctrlProp" Target="../ctrlProps/ctrlProp2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BX93"/>
  <sheetViews>
    <sheetView showZeros="0" tabSelected="1" view="pageBreakPreview" zoomScale="115" zoomScaleNormal="115" zoomScaleSheetLayoutView="115" workbookViewId="0">
      <selection activeCell="G6" sqref="G6:AL9"/>
    </sheetView>
  </sheetViews>
  <sheetFormatPr defaultColWidth="1.875" defaultRowHeight="11.25" customHeight="1" x14ac:dyDescent="0.15"/>
  <cols>
    <col min="1" max="73" width="1.875" style="119"/>
    <col min="74" max="74" width="1.875" style="119" customWidth="1"/>
    <col min="75" max="75" width="16.25" style="119" hidden="1" customWidth="1"/>
    <col min="76" max="16384" width="1.875" style="119"/>
  </cols>
  <sheetData>
    <row r="1" spans="1:75" ht="13.9" customHeight="1" x14ac:dyDescent="0.15">
      <c r="A1" s="769" t="s">
        <v>136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row>
    <row r="2" spans="1:75" ht="13.9" customHeight="1" x14ac:dyDescent="0.15">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row>
    <row r="3" spans="1:75" ht="9" customHeight="1" x14ac:dyDescent="0.15">
      <c r="A3" s="774" t="s">
        <v>567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row>
    <row r="4" spans="1:75" ht="9" customHeight="1" thickBot="1" x14ac:dyDescent="0.2">
      <c r="A4" s="776"/>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5"/>
      <c r="AJ4" s="775"/>
      <c r="AK4" s="775"/>
      <c r="AL4" s="775"/>
      <c r="AM4" s="775"/>
      <c r="AN4" s="775"/>
      <c r="AO4" s="775"/>
      <c r="AP4" s="775"/>
      <c r="AQ4" s="775"/>
      <c r="AR4" s="775"/>
      <c r="AS4" s="775"/>
      <c r="AT4" s="775"/>
      <c r="AU4" s="775"/>
      <c r="AV4" s="775"/>
      <c r="AW4" s="775"/>
      <c r="AX4" s="775"/>
      <c r="AY4" s="775"/>
    </row>
    <row r="5" spans="1:75" ht="14.25" customHeight="1" x14ac:dyDescent="0.15">
      <c r="A5" s="770" t="s">
        <v>82</v>
      </c>
      <c r="B5" s="771"/>
      <c r="C5" s="771"/>
      <c r="D5" s="771"/>
      <c r="E5" s="771"/>
      <c r="F5" s="772"/>
      <c r="G5" s="773"/>
      <c r="H5" s="773"/>
      <c r="I5" s="773"/>
      <c r="J5" s="773"/>
      <c r="K5" s="773"/>
      <c r="L5" s="781" t="s">
        <v>0</v>
      </c>
      <c r="M5" s="781"/>
      <c r="N5" s="773"/>
      <c r="O5" s="773"/>
      <c r="P5" s="773"/>
      <c r="Q5" s="773"/>
      <c r="R5" s="781" t="s">
        <v>27</v>
      </c>
      <c r="S5" s="781"/>
      <c r="T5" s="782"/>
      <c r="U5" s="782"/>
      <c r="V5" s="782"/>
      <c r="W5" s="781" t="s">
        <v>28</v>
      </c>
      <c r="X5" s="781"/>
      <c r="Y5" s="785"/>
      <c r="Z5" s="785"/>
      <c r="AA5" s="785"/>
      <c r="AB5" s="785"/>
      <c r="AC5" s="785"/>
      <c r="AD5" s="785"/>
      <c r="AE5" s="785"/>
      <c r="AF5" s="785"/>
      <c r="AG5" s="785"/>
      <c r="AH5" s="785"/>
      <c r="AI5" s="785"/>
      <c r="AJ5" s="785"/>
      <c r="AK5" s="785"/>
      <c r="AL5" s="786"/>
      <c r="AM5" s="821" t="s">
        <v>21</v>
      </c>
      <c r="AN5" s="822"/>
      <c r="AO5" s="822"/>
      <c r="AP5" s="823"/>
      <c r="AQ5" s="853" t="s">
        <v>473</v>
      </c>
      <c r="AR5" s="853"/>
      <c r="AS5" s="853"/>
      <c r="AT5" s="853"/>
      <c r="AU5" s="853"/>
      <c r="AV5" s="853"/>
      <c r="AW5" s="853"/>
      <c r="AX5" s="853"/>
      <c r="AY5" s="854"/>
    </row>
    <row r="6" spans="1:75" ht="12" customHeight="1" x14ac:dyDescent="0.15">
      <c r="A6" s="715" t="s">
        <v>3</v>
      </c>
      <c r="B6" s="716"/>
      <c r="C6" s="716"/>
      <c r="D6" s="716"/>
      <c r="E6" s="716"/>
      <c r="F6" s="717"/>
      <c r="G6" s="855"/>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7"/>
      <c r="AM6" s="824" t="s">
        <v>110</v>
      </c>
      <c r="AN6" s="825"/>
      <c r="AO6" s="825"/>
      <c r="AP6" s="825"/>
      <c r="AQ6" s="825"/>
      <c r="AR6" s="825"/>
      <c r="AS6" s="825"/>
      <c r="AT6" s="826"/>
      <c r="AU6" s="827"/>
      <c r="AV6" s="827"/>
      <c r="AW6" s="827"/>
      <c r="AX6" s="827"/>
      <c r="AY6" s="828"/>
    </row>
    <row r="7" spans="1:75" ht="9" customHeight="1" x14ac:dyDescent="0.15">
      <c r="A7" s="718"/>
      <c r="B7" s="719"/>
      <c r="C7" s="719"/>
      <c r="D7" s="719"/>
      <c r="E7" s="719"/>
      <c r="F7" s="720"/>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60"/>
      <c r="AM7" s="777" t="s">
        <v>29</v>
      </c>
      <c r="AN7" s="510"/>
      <c r="AO7" s="510"/>
      <c r="AP7" s="510"/>
      <c r="AQ7" s="510"/>
      <c r="AR7" s="510"/>
      <c r="AS7" s="510"/>
      <c r="AT7" s="511"/>
      <c r="AU7" s="499"/>
      <c r="AV7" s="499"/>
      <c r="AW7" s="499"/>
      <c r="AX7" s="499"/>
      <c r="AY7" s="500"/>
    </row>
    <row r="8" spans="1:75" ht="9" customHeight="1" x14ac:dyDescent="0.15">
      <c r="A8" s="718"/>
      <c r="B8" s="719"/>
      <c r="C8" s="719"/>
      <c r="D8" s="719"/>
      <c r="E8" s="719"/>
      <c r="F8" s="720"/>
      <c r="G8" s="858"/>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60"/>
      <c r="AM8" s="778"/>
      <c r="AN8" s="710"/>
      <c r="AO8" s="710"/>
      <c r="AP8" s="710"/>
      <c r="AQ8" s="710"/>
      <c r="AR8" s="710"/>
      <c r="AS8" s="710"/>
      <c r="AT8" s="779"/>
      <c r="AU8" s="384"/>
      <c r="AV8" s="384"/>
      <c r="AW8" s="384"/>
      <c r="AX8" s="384"/>
      <c r="AY8" s="764"/>
      <c r="BW8" s="119" t="s">
        <v>473</v>
      </c>
    </row>
    <row r="9" spans="1:75" ht="9" customHeight="1" thickBot="1" x14ac:dyDescent="0.2">
      <c r="A9" s="721"/>
      <c r="B9" s="722"/>
      <c r="C9" s="722"/>
      <c r="D9" s="722"/>
      <c r="E9" s="722"/>
      <c r="F9" s="723"/>
      <c r="G9" s="861"/>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3"/>
      <c r="AM9" s="780"/>
      <c r="AN9" s="513"/>
      <c r="AO9" s="513"/>
      <c r="AP9" s="513"/>
      <c r="AQ9" s="513"/>
      <c r="AR9" s="513"/>
      <c r="AS9" s="513"/>
      <c r="AT9" s="514"/>
      <c r="AU9" s="783"/>
      <c r="AV9" s="783"/>
      <c r="AW9" s="783"/>
      <c r="AX9" s="783"/>
      <c r="AY9" s="784"/>
      <c r="BW9" s="119" t="s">
        <v>475</v>
      </c>
    </row>
    <row r="10" spans="1:75" ht="11.25" customHeight="1" thickTop="1" x14ac:dyDescent="0.15">
      <c r="A10" s="715" t="s">
        <v>4</v>
      </c>
      <c r="B10" s="716"/>
      <c r="C10" s="716"/>
      <c r="D10" s="716"/>
      <c r="E10" s="716"/>
      <c r="F10" s="717"/>
      <c r="G10" s="527" t="s">
        <v>137</v>
      </c>
      <c r="H10" s="528"/>
      <c r="I10" s="438"/>
      <c r="J10" s="438"/>
      <c r="K10" s="438"/>
      <c r="L10" s="438" t="s">
        <v>0</v>
      </c>
      <c r="M10" s="438"/>
      <c r="N10" s="531"/>
      <c r="O10" s="531"/>
      <c r="P10" s="438" t="s">
        <v>27</v>
      </c>
      <c r="Q10" s="438"/>
      <c r="R10" s="531"/>
      <c r="S10" s="531"/>
      <c r="T10" s="438" t="s">
        <v>28</v>
      </c>
      <c r="U10" s="438"/>
      <c r="V10" s="440" t="s">
        <v>61</v>
      </c>
      <c r="W10" s="525" t="str">
        <f>IFERROR(TEXT(DATE(I10,N10,R10),"aaa"),"")</f>
        <v/>
      </c>
      <c r="X10" s="525"/>
      <c r="Y10" s="440" t="s">
        <v>62</v>
      </c>
      <c r="Z10" s="523"/>
      <c r="AA10" s="523"/>
      <c r="AB10" s="521" t="s">
        <v>59</v>
      </c>
      <c r="AC10" s="523"/>
      <c r="AD10" s="523"/>
      <c r="AE10" s="521" t="s">
        <v>60</v>
      </c>
      <c r="AF10" s="787" t="s">
        <v>51</v>
      </c>
      <c r="AG10" s="787"/>
      <c r="AH10" s="531"/>
      <c r="AI10" s="531"/>
      <c r="AJ10" s="438" t="s">
        <v>27</v>
      </c>
      <c r="AK10" s="438"/>
      <c r="AL10" s="531"/>
      <c r="AM10" s="531"/>
      <c r="AN10" s="438" t="s">
        <v>28</v>
      </c>
      <c r="AO10" s="438"/>
      <c r="AP10" s="440" t="s">
        <v>30</v>
      </c>
      <c r="AQ10" s="525" t="str">
        <f>IFERROR(TEXT(DATE(I10,AH10,AL10),"aaa"),"")</f>
        <v/>
      </c>
      <c r="AR10" s="525"/>
      <c r="AS10" s="440" t="s">
        <v>31</v>
      </c>
      <c r="AT10" s="523"/>
      <c r="AU10" s="523"/>
      <c r="AV10" s="521" t="s">
        <v>59</v>
      </c>
      <c r="AW10" s="523"/>
      <c r="AX10" s="523"/>
      <c r="AY10" s="436" t="s">
        <v>60</v>
      </c>
      <c r="BB10" s="395" t="s">
        <v>407</v>
      </c>
      <c r="BC10" s="396"/>
      <c r="BD10" s="396"/>
      <c r="BE10" s="396"/>
      <c r="BF10" s="396"/>
      <c r="BG10" s="396"/>
      <c r="BH10" s="397"/>
      <c r="BW10" s="119" t="s">
        <v>474</v>
      </c>
    </row>
    <row r="11" spans="1:75" ht="11.25" customHeight="1" x14ac:dyDescent="0.15">
      <c r="A11" s="721"/>
      <c r="B11" s="722"/>
      <c r="C11" s="722"/>
      <c r="D11" s="722"/>
      <c r="E11" s="722"/>
      <c r="F11" s="723"/>
      <c r="G11" s="529"/>
      <c r="H11" s="530"/>
      <c r="I11" s="439"/>
      <c r="J11" s="439"/>
      <c r="K11" s="439"/>
      <c r="L11" s="439"/>
      <c r="M11" s="439"/>
      <c r="N11" s="532"/>
      <c r="O11" s="532"/>
      <c r="P11" s="439"/>
      <c r="Q11" s="439"/>
      <c r="R11" s="532"/>
      <c r="S11" s="532"/>
      <c r="T11" s="439"/>
      <c r="U11" s="439"/>
      <c r="V11" s="441"/>
      <c r="W11" s="526"/>
      <c r="X11" s="526"/>
      <c r="Y11" s="441"/>
      <c r="Z11" s="524"/>
      <c r="AA11" s="524"/>
      <c r="AB11" s="522"/>
      <c r="AC11" s="524"/>
      <c r="AD11" s="524"/>
      <c r="AE11" s="522"/>
      <c r="AF11" s="788"/>
      <c r="AG11" s="788"/>
      <c r="AH11" s="532"/>
      <c r="AI11" s="532"/>
      <c r="AJ11" s="439"/>
      <c r="AK11" s="439"/>
      <c r="AL11" s="532"/>
      <c r="AM11" s="532"/>
      <c r="AN11" s="439"/>
      <c r="AO11" s="439"/>
      <c r="AP11" s="441"/>
      <c r="AQ11" s="526"/>
      <c r="AR11" s="526"/>
      <c r="AS11" s="441"/>
      <c r="AT11" s="524"/>
      <c r="AU11" s="524"/>
      <c r="AV11" s="522"/>
      <c r="AW11" s="524"/>
      <c r="AX11" s="524"/>
      <c r="AY11" s="437"/>
      <c r="BB11" s="398"/>
      <c r="BC11" s="399"/>
      <c r="BD11" s="399"/>
      <c r="BE11" s="399"/>
      <c r="BF11" s="399"/>
      <c r="BG11" s="399"/>
      <c r="BH11" s="400"/>
    </row>
    <row r="12" spans="1:75" ht="18.75" hidden="1" customHeight="1" x14ac:dyDescent="0.15">
      <c r="A12" s="482" t="s">
        <v>23</v>
      </c>
      <c r="B12" s="483"/>
      <c r="C12" s="483"/>
      <c r="D12" s="483"/>
      <c r="E12" s="483"/>
      <c r="F12" s="484"/>
      <c r="G12" s="791" t="s">
        <v>32</v>
      </c>
      <c r="H12" s="792"/>
      <c r="I12" s="792"/>
      <c r="J12" s="792"/>
      <c r="K12" s="417"/>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9" t="s">
        <v>168</v>
      </c>
      <c r="AL12" s="419"/>
      <c r="AM12" s="420"/>
      <c r="AN12" s="417"/>
      <c r="AO12" s="418"/>
      <c r="AP12" s="418"/>
      <c r="AQ12" s="418"/>
      <c r="AR12" s="418"/>
      <c r="AS12" s="418"/>
      <c r="AT12" s="418"/>
      <c r="AU12" s="418"/>
      <c r="AV12" s="418"/>
      <c r="AW12" s="418"/>
      <c r="AX12" s="418"/>
      <c r="AY12" s="421"/>
      <c r="BB12" s="398"/>
      <c r="BC12" s="399"/>
      <c r="BD12" s="399"/>
      <c r="BE12" s="399"/>
      <c r="BF12" s="399"/>
      <c r="BG12" s="399"/>
      <c r="BH12" s="400"/>
    </row>
    <row r="13" spans="1:75" ht="9" hidden="1" customHeight="1" x14ac:dyDescent="0.15">
      <c r="A13" s="485"/>
      <c r="B13" s="486"/>
      <c r="C13" s="486"/>
      <c r="D13" s="486"/>
      <c r="E13" s="486"/>
      <c r="F13" s="487"/>
      <c r="G13" s="492" t="s">
        <v>5</v>
      </c>
      <c r="H13" s="492"/>
      <c r="I13" s="492"/>
      <c r="J13" s="492"/>
      <c r="K13" s="829" t="s">
        <v>6</v>
      </c>
      <c r="L13" s="567"/>
      <c r="M13" s="463"/>
      <c r="N13" s="463"/>
      <c r="O13" s="463"/>
      <c r="P13" s="120" t="s">
        <v>138</v>
      </c>
      <c r="Q13" s="463"/>
      <c r="R13" s="463"/>
      <c r="S13" s="463"/>
      <c r="T13" s="463"/>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500"/>
      <c r="BB13" s="398"/>
      <c r="BC13" s="399"/>
      <c r="BD13" s="399"/>
      <c r="BE13" s="399"/>
      <c r="BF13" s="399"/>
      <c r="BG13" s="399"/>
      <c r="BH13" s="400"/>
    </row>
    <row r="14" spans="1:75" ht="10.15" hidden="1" customHeight="1" x14ac:dyDescent="0.15">
      <c r="A14" s="485"/>
      <c r="B14" s="486"/>
      <c r="C14" s="486"/>
      <c r="D14" s="486"/>
      <c r="E14" s="486"/>
      <c r="F14" s="487"/>
      <c r="G14" s="864"/>
      <c r="H14" s="864"/>
      <c r="I14" s="864"/>
      <c r="J14" s="864"/>
      <c r="K14" s="428"/>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30"/>
      <c r="BB14" s="398"/>
      <c r="BC14" s="399"/>
      <c r="BD14" s="399"/>
      <c r="BE14" s="399"/>
      <c r="BF14" s="399"/>
      <c r="BG14" s="399"/>
      <c r="BH14" s="400"/>
    </row>
    <row r="15" spans="1:75" ht="10.15" hidden="1" customHeight="1" x14ac:dyDescent="0.15">
      <c r="A15" s="485"/>
      <c r="B15" s="486"/>
      <c r="C15" s="486"/>
      <c r="D15" s="486"/>
      <c r="E15" s="486"/>
      <c r="F15" s="487"/>
      <c r="G15" s="494"/>
      <c r="H15" s="494"/>
      <c r="I15" s="494"/>
      <c r="J15" s="494"/>
      <c r="K15" s="431"/>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3"/>
      <c r="BB15" s="398"/>
      <c r="BC15" s="399"/>
      <c r="BD15" s="399"/>
      <c r="BE15" s="399"/>
      <c r="BF15" s="399"/>
      <c r="BG15" s="399"/>
      <c r="BH15" s="400"/>
    </row>
    <row r="16" spans="1:75" ht="15.75" hidden="1" customHeight="1" x14ac:dyDescent="0.15">
      <c r="A16" s="485"/>
      <c r="B16" s="486"/>
      <c r="C16" s="486"/>
      <c r="D16" s="486"/>
      <c r="E16" s="486"/>
      <c r="F16" s="487"/>
      <c r="G16" s="491" t="s">
        <v>78</v>
      </c>
      <c r="H16" s="492"/>
      <c r="I16" s="492"/>
      <c r="J16" s="492"/>
      <c r="K16" s="495"/>
      <c r="L16" s="496"/>
      <c r="M16" s="496"/>
      <c r="N16" s="496"/>
      <c r="O16" s="496"/>
      <c r="P16" s="496"/>
      <c r="Q16" s="496"/>
      <c r="R16" s="496"/>
      <c r="S16" s="496"/>
      <c r="T16" s="496"/>
      <c r="U16" s="496"/>
      <c r="V16" s="497" t="s">
        <v>126</v>
      </c>
      <c r="W16" s="497"/>
      <c r="X16" s="498"/>
      <c r="Y16" s="495"/>
      <c r="Z16" s="496"/>
      <c r="AA16" s="496"/>
      <c r="AB16" s="496"/>
      <c r="AC16" s="496"/>
      <c r="AD16" s="496"/>
      <c r="AE16" s="496"/>
      <c r="AF16" s="496"/>
      <c r="AG16" s="496"/>
      <c r="AH16" s="496"/>
      <c r="AI16" s="496"/>
      <c r="AJ16" s="496"/>
      <c r="AK16" s="504" t="s">
        <v>66</v>
      </c>
      <c r="AL16" s="419"/>
      <c r="AM16" s="505"/>
      <c r="AN16" s="506"/>
      <c r="AO16" s="507"/>
      <c r="AP16" s="507"/>
      <c r="AQ16" s="507"/>
      <c r="AR16" s="507"/>
      <c r="AS16" s="507"/>
      <c r="AT16" s="507"/>
      <c r="AU16" s="507"/>
      <c r="AV16" s="507"/>
      <c r="AW16" s="507"/>
      <c r="AX16" s="507"/>
      <c r="AY16" s="508"/>
      <c r="BB16" s="398"/>
      <c r="BC16" s="399"/>
      <c r="BD16" s="399"/>
      <c r="BE16" s="399"/>
      <c r="BF16" s="399"/>
      <c r="BG16" s="399"/>
      <c r="BH16" s="400"/>
    </row>
    <row r="17" spans="1:60" ht="15.75" hidden="1" customHeight="1" x14ac:dyDescent="0.15">
      <c r="A17" s="488"/>
      <c r="B17" s="489"/>
      <c r="C17" s="489"/>
      <c r="D17" s="489"/>
      <c r="E17" s="489"/>
      <c r="F17" s="490"/>
      <c r="G17" s="493"/>
      <c r="H17" s="494"/>
      <c r="I17" s="494"/>
      <c r="J17" s="494"/>
      <c r="K17" s="495"/>
      <c r="L17" s="496"/>
      <c r="M17" s="496"/>
      <c r="N17" s="496"/>
      <c r="O17" s="496"/>
      <c r="P17" s="496"/>
      <c r="Q17" s="496"/>
      <c r="R17" s="496"/>
      <c r="S17" s="496"/>
      <c r="T17" s="496"/>
      <c r="U17" s="496"/>
      <c r="V17" s="622" t="s">
        <v>67</v>
      </c>
      <c r="W17" s="623"/>
      <c r="X17" s="623"/>
      <c r="Y17" s="501"/>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3"/>
      <c r="BB17" s="398"/>
      <c r="BC17" s="399"/>
      <c r="BD17" s="399"/>
      <c r="BE17" s="399"/>
      <c r="BF17" s="399"/>
      <c r="BG17" s="399"/>
      <c r="BH17" s="400"/>
    </row>
    <row r="18" spans="1:60" ht="20.25" customHeight="1" thickBot="1" x14ac:dyDescent="0.2">
      <c r="A18" s="482" t="s">
        <v>33</v>
      </c>
      <c r="B18" s="483"/>
      <c r="C18" s="483"/>
      <c r="D18" s="483"/>
      <c r="E18" s="483"/>
      <c r="F18" s="484"/>
      <c r="G18" s="765" t="s">
        <v>167</v>
      </c>
      <c r="H18" s="766"/>
      <c r="I18" s="766"/>
      <c r="J18" s="766"/>
      <c r="K18" s="424"/>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7"/>
      <c r="AK18" s="422" t="s">
        <v>168</v>
      </c>
      <c r="AL18" s="422"/>
      <c r="AM18" s="423"/>
      <c r="AN18" s="424"/>
      <c r="AO18" s="425"/>
      <c r="AP18" s="425"/>
      <c r="AQ18" s="425"/>
      <c r="AR18" s="425"/>
      <c r="AS18" s="425"/>
      <c r="AT18" s="425"/>
      <c r="AU18" s="425"/>
      <c r="AV18" s="425"/>
      <c r="AW18" s="425"/>
      <c r="AX18" s="425"/>
      <c r="AY18" s="426"/>
      <c r="AZ18" s="121"/>
      <c r="BB18" s="401"/>
      <c r="BC18" s="402"/>
      <c r="BD18" s="402"/>
      <c r="BE18" s="402"/>
      <c r="BF18" s="402"/>
      <c r="BG18" s="402"/>
      <c r="BH18" s="403"/>
    </row>
    <row r="19" spans="1:60" ht="9" customHeight="1" thickTop="1" x14ac:dyDescent="0.15">
      <c r="A19" s="485"/>
      <c r="B19" s="486"/>
      <c r="C19" s="486"/>
      <c r="D19" s="486"/>
      <c r="E19" s="486"/>
      <c r="F19" s="487"/>
      <c r="G19" s="460" t="s">
        <v>5</v>
      </c>
      <c r="H19" s="460"/>
      <c r="I19" s="460"/>
      <c r="J19" s="460"/>
      <c r="K19" s="829" t="s">
        <v>6</v>
      </c>
      <c r="L19" s="567"/>
      <c r="M19" s="463"/>
      <c r="N19" s="463"/>
      <c r="O19" s="463"/>
      <c r="P19" s="120" t="s">
        <v>138</v>
      </c>
      <c r="Q19" s="464"/>
      <c r="R19" s="464"/>
      <c r="S19" s="464"/>
      <c r="T19" s="464"/>
      <c r="U19" s="465" t="s">
        <v>139</v>
      </c>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6"/>
      <c r="AZ19" s="121"/>
    </row>
    <row r="20" spans="1:60" ht="10.15" customHeight="1" x14ac:dyDescent="0.15">
      <c r="A20" s="485"/>
      <c r="B20" s="486"/>
      <c r="C20" s="486"/>
      <c r="D20" s="486"/>
      <c r="E20" s="486"/>
      <c r="F20" s="487"/>
      <c r="G20" s="461"/>
      <c r="H20" s="461"/>
      <c r="I20" s="461"/>
      <c r="J20" s="461"/>
      <c r="K20" s="842"/>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4"/>
      <c r="AZ20" s="121"/>
    </row>
    <row r="21" spans="1:60" ht="10.15" customHeight="1" x14ac:dyDescent="0.15">
      <c r="A21" s="485"/>
      <c r="B21" s="486"/>
      <c r="C21" s="486"/>
      <c r="D21" s="486"/>
      <c r="E21" s="486"/>
      <c r="F21" s="487"/>
      <c r="G21" s="462"/>
      <c r="H21" s="462"/>
      <c r="I21" s="462"/>
      <c r="J21" s="462"/>
      <c r="K21" s="845"/>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6"/>
      <c r="AY21" s="847"/>
    </row>
    <row r="22" spans="1:60" ht="15.75" customHeight="1" x14ac:dyDescent="0.15">
      <c r="A22" s="485"/>
      <c r="B22" s="486"/>
      <c r="C22" s="486"/>
      <c r="D22" s="486"/>
      <c r="E22" s="486"/>
      <c r="F22" s="487"/>
      <c r="G22" s="814" t="s">
        <v>78</v>
      </c>
      <c r="H22" s="815"/>
      <c r="I22" s="815"/>
      <c r="J22" s="816"/>
      <c r="K22" s="767"/>
      <c r="L22" s="768"/>
      <c r="M22" s="768"/>
      <c r="N22" s="768"/>
      <c r="O22" s="768"/>
      <c r="P22" s="768"/>
      <c r="Q22" s="768"/>
      <c r="R22" s="768"/>
      <c r="S22" s="768"/>
      <c r="T22" s="768"/>
      <c r="U22" s="768"/>
      <c r="V22" s="851" t="s">
        <v>126</v>
      </c>
      <c r="W22" s="851"/>
      <c r="X22" s="852"/>
      <c r="Y22" s="415"/>
      <c r="Z22" s="416"/>
      <c r="AA22" s="416"/>
      <c r="AB22" s="416"/>
      <c r="AC22" s="416"/>
      <c r="AD22" s="416"/>
      <c r="AE22" s="416"/>
      <c r="AF22" s="416"/>
      <c r="AG22" s="416"/>
      <c r="AH22" s="416"/>
      <c r="AI22" s="416"/>
      <c r="AJ22" s="416"/>
      <c r="AK22" s="848" t="s">
        <v>66</v>
      </c>
      <c r="AL22" s="849"/>
      <c r="AM22" s="850"/>
      <c r="AN22" s="626"/>
      <c r="AO22" s="627"/>
      <c r="AP22" s="627"/>
      <c r="AQ22" s="627"/>
      <c r="AR22" s="627"/>
      <c r="AS22" s="627"/>
      <c r="AT22" s="627"/>
      <c r="AU22" s="627"/>
      <c r="AV22" s="627"/>
      <c r="AW22" s="627"/>
      <c r="AX22" s="627"/>
      <c r="AY22" s="628"/>
    </row>
    <row r="23" spans="1:60" ht="15.75" customHeight="1" x14ac:dyDescent="0.15">
      <c r="A23" s="485"/>
      <c r="B23" s="486"/>
      <c r="C23" s="486"/>
      <c r="D23" s="486"/>
      <c r="E23" s="486"/>
      <c r="F23" s="487"/>
      <c r="G23" s="814"/>
      <c r="H23" s="815"/>
      <c r="I23" s="815"/>
      <c r="J23" s="816"/>
      <c r="K23" s="413"/>
      <c r="L23" s="414"/>
      <c r="M23" s="414"/>
      <c r="N23" s="414"/>
      <c r="O23" s="414"/>
      <c r="P23" s="414"/>
      <c r="Q23" s="414"/>
      <c r="R23" s="414"/>
      <c r="S23" s="414"/>
      <c r="T23" s="414"/>
      <c r="U23" s="414"/>
      <c r="V23" s="408" t="s">
        <v>67</v>
      </c>
      <c r="W23" s="409"/>
      <c r="X23" s="409"/>
      <c r="Y23" s="410"/>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2"/>
    </row>
    <row r="24" spans="1:60" ht="14.25" customHeight="1" x14ac:dyDescent="0.15">
      <c r="A24" s="485"/>
      <c r="B24" s="486"/>
      <c r="C24" s="486"/>
      <c r="D24" s="486"/>
      <c r="E24" s="486"/>
      <c r="F24" s="487"/>
      <c r="G24" s="509" t="s">
        <v>58</v>
      </c>
      <c r="H24" s="510"/>
      <c r="I24" s="510"/>
      <c r="J24" s="510"/>
      <c r="K24" s="510"/>
      <c r="L24" s="510"/>
      <c r="M24" s="510"/>
      <c r="N24" s="510"/>
      <c r="O24" s="510"/>
      <c r="P24" s="510"/>
      <c r="Q24" s="511"/>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3"/>
    </row>
    <row r="25" spans="1:60" ht="14.25" customHeight="1" x14ac:dyDescent="0.15">
      <c r="A25" s="488"/>
      <c r="B25" s="489"/>
      <c r="C25" s="489"/>
      <c r="D25" s="489"/>
      <c r="E25" s="489"/>
      <c r="F25" s="490"/>
      <c r="G25" s="512"/>
      <c r="H25" s="513"/>
      <c r="I25" s="513"/>
      <c r="J25" s="513"/>
      <c r="K25" s="513"/>
      <c r="L25" s="513"/>
      <c r="M25" s="513"/>
      <c r="N25" s="513"/>
      <c r="O25" s="513"/>
      <c r="P25" s="513"/>
      <c r="Q25" s="514"/>
      <c r="R25" s="515" t="s">
        <v>170</v>
      </c>
      <c r="S25" s="516"/>
      <c r="T25" s="516"/>
      <c r="U25" s="516"/>
      <c r="V25" s="516"/>
      <c r="W25" s="516"/>
      <c r="X25" s="516"/>
      <c r="Y25" s="516"/>
      <c r="Z25" s="516"/>
      <c r="AA25" s="516"/>
      <c r="AB25" s="517" t="s">
        <v>169</v>
      </c>
      <c r="AC25" s="517"/>
      <c r="AD25" s="517"/>
      <c r="AE25" s="519"/>
      <c r="AF25" s="520"/>
      <c r="AG25" s="520"/>
      <c r="AH25" s="520"/>
      <c r="AI25" s="520"/>
      <c r="AJ25" s="520"/>
      <c r="AK25" s="520"/>
      <c r="AL25" s="520"/>
      <c r="AM25" s="520"/>
      <c r="AN25" s="518" t="s">
        <v>171</v>
      </c>
      <c r="AO25" s="518"/>
      <c r="AP25" s="518"/>
      <c r="AQ25" s="519"/>
      <c r="AR25" s="411"/>
      <c r="AS25" s="411"/>
      <c r="AT25" s="411"/>
      <c r="AU25" s="411"/>
      <c r="AV25" s="411"/>
      <c r="AW25" s="411"/>
      <c r="AX25" s="411"/>
      <c r="AY25" s="412"/>
    </row>
    <row r="26" spans="1:60" ht="9.75" customHeight="1" x14ac:dyDescent="0.15">
      <c r="A26" s="715" t="s">
        <v>7</v>
      </c>
      <c r="B26" s="716"/>
      <c r="C26" s="716"/>
      <c r="D26" s="716"/>
      <c r="E26" s="716"/>
      <c r="F26" s="717"/>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30"/>
    </row>
    <row r="27" spans="1:60" ht="9.75" customHeight="1" x14ac:dyDescent="0.15">
      <c r="A27" s="721"/>
      <c r="B27" s="722"/>
      <c r="C27" s="722"/>
      <c r="D27" s="722"/>
      <c r="E27" s="722"/>
      <c r="F27" s="723"/>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2"/>
    </row>
    <row r="28" spans="1:60" ht="9" customHeight="1" x14ac:dyDescent="0.15">
      <c r="A28" s="715" t="s">
        <v>34</v>
      </c>
      <c r="B28" s="716"/>
      <c r="C28" s="716"/>
      <c r="D28" s="716"/>
      <c r="E28" s="716"/>
      <c r="F28" s="717"/>
      <c r="G28" s="442" t="s">
        <v>503</v>
      </c>
      <c r="H28" s="443"/>
      <c r="I28" s="443"/>
      <c r="J28" s="443"/>
      <c r="K28" s="443"/>
      <c r="L28" s="444"/>
      <c r="M28" s="448" t="s">
        <v>81</v>
      </c>
      <c r="N28" s="448"/>
      <c r="O28" s="448"/>
      <c r="P28" s="448"/>
      <c r="Q28" s="448"/>
      <c r="R28" s="448"/>
      <c r="S28" s="458"/>
      <c r="T28" s="458"/>
      <c r="U28" s="458"/>
      <c r="V28" s="724" t="s">
        <v>35</v>
      </c>
      <c r="W28" s="724"/>
      <c r="X28" s="448" t="s">
        <v>36</v>
      </c>
      <c r="Y28" s="448"/>
      <c r="Z28" s="448"/>
      <c r="AA28" s="448"/>
      <c r="AB28" s="448"/>
      <c r="AC28" s="448"/>
      <c r="AD28" s="458"/>
      <c r="AE28" s="458"/>
      <c r="AF28" s="458"/>
      <c r="AG28" s="724" t="s">
        <v>35</v>
      </c>
      <c r="AH28" s="724"/>
      <c r="AI28" s="476" t="s">
        <v>504</v>
      </c>
      <c r="AJ28" s="477"/>
      <c r="AK28" s="477"/>
      <c r="AL28" s="477"/>
      <c r="AM28" s="477"/>
      <c r="AN28" s="477"/>
      <c r="AO28" s="477"/>
      <c r="AP28" s="477"/>
      <c r="AQ28" s="477"/>
      <c r="AR28" s="477"/>
      <c r="AS28" s="477"/>
      <c r="AT28" s="473"/>
      <c r="AU28" s="473"/>
      <c r="AV28" s="473"/>
      <c r="AW28" s="467" t="s">
        <v>471</v>
      </c>
      <c r="AX28" s="467"/>
      <c r="AY28" s="468"/>
    </row>
    <row r="29" spans="1:60" ht="9" customHeight="1" x14ac:dyDescent="0.15">
      <c r="A29" s="718"/>
      <c r="B29" s="719"/>
      <c r="C29" s="719"/>
      <c r="D29" s="719"/>
      <c r="E29" s="719"/>
      <c r="F29" s="720"/>
      <c r="G29" s="445"/>
      <c r="H29" s="446"/>
      <c r="I29" s="446"/>
      <c r="J29" s="446"/>
      <c r="K29" s="446"/>
      <c r="L29" s="447"/>
      <c r="M29" s="449"/>
      <c r="N29" s="449"/>
      <c r="O29" s="449"/>
      <c r="P29" s="449"/>
      <c r="Q29" s="449"/>
      <c r="R29" s="449"/>
      <c r="S29" s="459"/>
      <c r="T29" s="459"/>
      <c r="U29" s="459"/>
      <c r="V29" s="725"/>
      <c r="W29" s="725"/>
      <c r="X29" s="449"/>
      <c r="Y29" s="449"/>
      <c r="Z29" s="449"/>
      <c r="AA29" s="449"/>
      <c r="AB29" s="449"/>
      <c r="AC29" s="449"/>
      <c r="AD29" s="459"/>
      <c r="AE29" s="459"/>
      <c r="AF29" s="459"/>
      <c r="AG29" s="725"/>
      <c r="AH29" s="725"/>
      <c r="AI29" s="478"/>
      <c r="AJ29" s="479"/>
      <c r="AK29" s="479"/>
      <c r="AL29" s="479"/>
      <c r="AM29" s="479"/>
      <c r="AN29" s="479"/>
      <c r="AO29" s="479"/>
      <c r="AP29" s="479"/>
      <c r="AQ29" s="479"/>
      <c r="AR29" s="479"/>
      <c r="AS29" s="479"/>
      <c r="AT29" s="474"/>
      <c r="AU29" s="474"/>
      <c r="AV29" s="474"/>
      <c r="AW29" s="469"/>
      <c r="AX29" s="469"/>
      <c r="AY29" s="470"/>
    </row>
    <row r="30" spans="1:60" ht="9" customHeight="1" x14ac:dyDescent="0.15">
      <c r="A30" s="718"/>
      <c r="B30" s="719"/>
      <c r="C30" s="719"/>
      <c r="D30" s="719"/>
      <c r="E30" s="719"/>
      <c r="F30" s="720"/>
      <c r="G30" s="452" t="s">
        <v>505</v>
      </c>
      <c r="H30" s="453"/>
      <c r="I30" s="453"/>
      <c r="J30" s="453"/>
      <c r="K30" s="453"/>
      <c r="L30" s="454"/>
      <c r="M30" s="450" t="s">
        <v>81</v>
      </c>
      <c r="N30" s="450"/>
      <c r="O30" s="450"/>
      <c r="P30" s="450"/>
      <c r="Q30" s="450"/>
      <c r="R30" s="450"/>
      <c r="S30" s="633"/>
      <c r="T30" s="633"/>
      <c r="U30" s="633"/>
      <c r="V30" s="434" t="s">
        <v>35</v>
      </c>
      <c r="W30" s="434"/>
      <c r="X30" s="450" t="s">
        <v>36</v>
      </c>
      <c r="Y30" s="450"/>
      <c r="Z30" s="450"/>
      <c r="AA30" s="450"/>
      <c r="AB30" s="450"/>
      <c r="AC30" s="450"/>
      <c r="AD30" s="633"/>
      <c r="AE30" s="633"/>
      <c r="AF30" s="633"/>
      <c r="AG30" s="434" t="s">
        <v>35</v>
      </c>
      <c r="AH30" s="434"/>
      <c r="AI30" s="478"/>
      <c r="AJ30" s="479"/>
      <c r="AK30" s="479"/>
      <c r="AL30" s="479"/>
      <c r="AM30" s="479"/>
      <c r="AN30" s="479"/>
      <c r="AO30" s="479"/>
      <c r="AP30" s="479"/>
      <c r="AQ30" s="479"/>
      <c r="AR30" s="479"/>
      <c r="AS30" s="479"/>
      <c r="AT30" s="474"/>
      <c r="AU30" s="474"/>
      <c r="AV30" s="474"/>
      <c r="AW30" s="469"/>
      <c r="AX30" s="469"/>
      <c r="AY30" s="470"/>
    </row>
    <row r="31" spans="1:60" ht="9" customHeight="1" x14ac:dyDescent="0.15">
      <c r="A31" s="721"/>
      <c r="B31" s="722"/>
      <c r="C31" s="722"/>
      <c r="D31" s="722"/>
      <c r="E31" s="722"/>
      <c r="F31" s="723"/>
      <c r="G31" s="455"/>
      <c r="H31" s="456"/>
      <c r="I31" s="456"/>
      <c r="J31" s="456"/>
      <c r="K31" s="456"/>
      <c r="L31" s="457"/>
      <c r="M31" s="451"/>
      <c r="N31" s="451"/>
      <c r="O31" s="451"/>
      <c r="P31" s="451"/>
      <c r="Q31" s="451"/>
      <c r="R31" s="451"/>
      <c r="S31" s="634"/>
      <c r="T31" s="634"/>
      <c r="U31" s="634"/>
      <c r="V31" s="435"/>
      <c r="W31" s="435"/>
      <c r="X31" s="451"/>
      <c r="Y31" s="451"/>
      <c r="Z31" s="451"/>
      <c r="AA31" s="451"/>
      <c r="AB31" s="451"/>
      <c r="AC31" s="451"/>
      <c r="AD31" s="634"/>
      <c r="AE31" s="634"/>
      <c r="AF31" s="634"/>
      <c r="AG31" s="435"/>
      <c r="AH31" s="435"/>
      <c r="AI31" s="480"/>
      <c r="AJ31" s="481"/>
      <c r="AK31" s="481"/>
      <c r="AL31" s="481"/>
      <c r="AM31" s="481"/>
      <c r="AN31" s="481"/>
      <c r="AO31" s="481"/>
      <c r="AP31" s="481"/>
      <c r="AQ31" s="481"/>
      <c r="AR31" s="481"/>
      <c r="AS31" s="481"/>
      <c r="AT31" s="475"/>
      <c r="AU31" s="475"/>
      <c r="AV31" s="475"/>
      <c r="AW31" s="471"/>
      <c r="AX31" s="471"/>
      <c r="AY31" s="472"/>
    </row>
    <row r="32" spans="1:60" ht="9" customHeight="1" x14ac:dyDescent="0.15">
      <c r="A32" s="540" t="s">
        <v>172</v>
      </c>
      <c r="B32" s="541"/>
      <c r="C32" s="541"/>
      <c r="D32" s="541"/>
      <c r="E32" s="541"/>
      <c r="F32" s="542"/>
      <c r="G32" s="738"/>
      <c r="H32" s="525"/>
      <c r="I32" s="525"/>
      <c r="J32" s="525"/>
      <c r="K32" s="525"/>
      <c r="L32" s="525"/>
      <c r="M32" s="740" t="s">
        <v>174</v>
      </c>
      <c r="N32" s="740"/>
      <c r="O32" s="740"/>
      <c r="P32" s="740"/>
      <c r="Q32" s="740"/>
      <c r="R32" s="740"/>
      <c r="S32" s="742" t="s">
        <v>173</v>
      </c>
      <c r="T32" s="742"/>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5"/>
    </row>
    <row r="33" spans="1:74" ht="9" customHeight="1" x14ac:dyDescent="0.15">
      <c r="A33" s="543"/>
      <c r="B33" s="544"/>
      <c r="C33" s="544"/>
      <c r="D33" s="544"/>
      <c r="E33" s="544"/>
      <c r="F33" s="545"/>
      <c r="G33" s="739"/>
      <c r="H33" s="526"/>
      <c r="I33" s="526"/>
      <c r="J33" s="526"/>
      <c r="K33" s="526"/>
      <c r="L33" s="526"/>
      <c r="M33" s="741"/>
      <c r="N33" s="741"/>
      <c r="O33" s="741"/>
      <c r="P33" s="741"/>
      <c r="Q33" s="741"/>
      <c r="R33" s="741"/>
      <c r="S33" s="743"/>
      <c r="T33" s="743"/>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7"/>
    </row>
    <row r="34" spans="1:74" ht="10.9" customHeight="1" x14ac:dyDescent="0.15">
      <c r="A34" s="707" t="s">
        <v>140</v>
      </c>
      <c r="B34" s="510"/>
      <c r="C34" s="510"/>
      <c r="D34" s="510"/>
      <c r="E34" s="510"/>
      <c r="F34" s="708"/>
      <c r="G34" s="744" t="s">
        <v>150</v>
      </c>
      <c r="H34" s="745"/>
      <c r="I34" s="748"/>
      <c r="J34" s="521"/>
      <c r="K34" s="755" t="s">
        <v>144</v>
      </c>
      <c r="L34" s="521"/>
      <c r="M34" s="521"/>
      <c r="N34" s="837"/>
      <c r="O34" s="473"/>
      <c r="P34" s="531" t="s">
        <v>145</v>
      </c>
      <c r="Q34" s="438"/>
      <c r="R34" s="438"/>
      <c r="S34" s="629" t="s">
        <v>146</v>
      </c>
      <c r="T34" s="629"/>
      <c r="U34" s="521"/>
      <c r="V34" s="521"/>
      <c r="W34" s="521"/>
      <c r="X34" s="521"/>
      <c r="Y34" s="521"/>
      <c r="Z34" s="521"/>
      <c r="AA34" s="499" t="s">
        <v>148</v>
      </c>
      <c r="AB34" s="499"/>
      <c r="AC34" s="473" t="s">
        <v>147</v>
      </c>
      <c r="AD34" s="473"/>
      <c r="AE34" s="473"/>
      <c r="AF34" s="473"/>
      <c r="AG34" s="473"/>
      <c r="AH34" s="831"/>
      <c r="AI34" s="834" t="s">
        <v>149</v>
      </c>
      <c r="AJ34" s="835"/>
      <c r="AK34" s="835"/>
      <c r="AL34" s="835"/>
      <c r="AM34" s="835"/>
      <c r="AN34" s="836"/>
      <c r="AO34" s="534" t="s">
        <v>506</v>
      </c>
      <c r="AP34" s="534"/>
      <c r="AQ34" s="534"/>
      <c r="AR34" s="534"/>
      <c r="AS34" s="534"/>
      <c r="AT34" s="534"/>
      <c r="AU34" s="534"/>
      <c r="AV34" s="534"/>
      <c r="AW34" s="534"/>
      <c r="AX34" s="534"/>
      <c r="AY34" s="535"/>
    </row>
    <row r="35" spans="1:74" ht="10.9" customHeight="1" x14ac:dyDescent="0.15">
      <c r="A35" s="709"/>
      <c r="B35" s="710"/>
      <c r="C35" s="710"/>
      <c r="D35" s="710"/>
      <c r="E35" s="710"/>
      <c r="F35" s="711"/>
      <c r="G35" s="746"/>
      <c r="H35" s="747"/>
      <c r="I35" s="749"/>
      <c r="J35" s="750"/>
      <c r="K35" s="756"/>
      <c r="L35" s="750"/>
      <c r="M35" s="750"/>
      <c r="N35" s="838"/>
      <c r="O35" s="832"/>
      <c r="P35" s="839"/>
      <c r="Q35" s="840"/>
      <c r="R35" s="840"/>
      <c r="S35" s="841"/>
      <c r="T35" s="841"/>
      <c r="U35" s="750"/>
      <c r="V35" s="750"/>
      <c r="W35" s="750"/>
      <c r="X35" s="750"/>
      <c r="Y35" s="750"/>
      <c r="Z35" s="750"/>
      <c r="AA35" s="830"/>
      <c r="AB35" s="830"/>
      <c r="AC35" s="832"/>
      <c r="AD35" s="832"/>
      <c r="AE35" s="832"/>
      <c r="AF35" s="832"/>
      <c r="AG35" s="832"/>
      <c r="AH35" s="833"/>
      <c r="AI35" s="834"/>
      <c r="AJ35" s="835"/>
      <c r="AK35" s="835"/>
      <c r="AL35" s="835"/>
      <c r="AM35" s="835"/>
      <c r="AN35" s="836"/>
      <c r="AO35" s="534"/>
      <c r="AP35" s="534"/>
      <c r="AQ35" s="534"/>
      <c r="AR35" s="534"/>
      <c r="AS35" s="534"/>
      <c r="AT35" s="534"/>
      <c r="AU35" s="534"/>
      <c r="AV35" s="534"/>
      <c r="AW35" s="534"/>
      <c r="AX35" s="534"/>
      <c r="AY35" s="535"/>
    </row>
    <row r="36" spans="1:74" ht="10.9" customHeight="1" x14ac:dyDescent="0.15">
      <c r="A36" s="709"/>
      <c r="B36" s="710"/>
      <c r="C36" s="710"/>
      <c r="D36" s="710"/>
      <c r="E36" s="710"/>
      <c r="F36" s="711"/>
      <c r="G36" s="817" t="s">
        <v>151</v>
      </c>
      <c r="H36" s="818"/>
      <c r="I36" s="751"/>
      <c r="J36" s="752"/>
      <c r="K36" s="804" t="s">
        <v>144</v>
      </c>
      <c r="L36" s="656"/>
      <c r="M36" s="656"/>
      <c r="N36" s="799"/>
      <c r="O36" s="474"/>
      <c r="P36" s="806" t="s">
        <v>145</v>
      </c>
      <c r="Q36" s="808"/>
      <c r="R36" s="808"/>
      <c r="S36" s="810" t="s">
        <v>146</v>
      </c>
      <c r="T36" s="810"/>
      <c r="U36" s="474" t="s">
        <v>147</v>
      </c>
      <c r="V36" s="474"/>
      <c r="W36" s="474"/>
      <c r="X36" s="474"/>
      <c r="Y36" s="474"/>
      <c r="Z36" s="474"/>
      <c r="AA36" s="384" t="s">
        <v>148</v>
      </c>
      <c r="AB36" s="384"/>
      <c r="AC36" s="752"/>
      <c r="AD36" s="752"/>
      <c r="AE36" s="752"/>
      <c r="AF36" s="752"/>
      <c r="AG36" s="752"/>
      <c r="AH36" s="752"/>
      <c r="AI36" s="799"/>
      <c r="AJ36" s="474"/>
      <c r="AK36" s="474"/>
      <c r="AL36" s="474"/>
      <c r="AM36" s="474"/>
      <c r="AN36" s="553" t="s">
        <v>12</v>
      </c>
      <c r="AO36" s="534"/>
      <c r="AP36" s="534"/>
      <c r="AQ36" s="534"/>
      <c r="AR36" s="534"/>
      <c r="AS36" s="534"/>
      <c r="AT36" s="534"/>
      <c r="AU36" s="534"/>
      <c r="AV36" s="534"/>
      <c r="AW36" s="534"/>
      <c r="AX36" s="534"/>
      <c r="AY36" s="535"/>
    </row>
    <row r="37" spans="1:74" ht="10.9" customHeight="1" thickBot="1" x14ac:dyDescent="0.2">
      <c r="A37" s="712"/>
      <c r="B37" s="713"/>
      <c r="C37" s="713"/>
      <c r="D37" s="713"/>
      <c r="E37" s="713"/>
      <c r="F37" s="714"/>
      <c r="G37" s="819"/>
      <c r="H37" s="820"/>
      <c r="I37" s="753"/>
      <c r="J37" s="754"/>
      <c r="K37" s="805"/>
      <c r="L37" s="658"/>
      <c r="M37" s="658"/>
      <c r="N37" s="800"/>
      <c r="O37" s="801"/>
      <c r="P37" s="807"/>
      <c r="Q37" s="809"/>
      <c r="R37" s="809"/>
      <c r="S37" s="811"/>
      <c r="T37" s="811"/>
      <c r="U37" s="801"/>
      <c r="V37" s="801"/>
      <c r="W37" s="801"/>
      <c r="X37" s="801"/>
      <c r="Y37" s="801"/>
      <c r="Z37" s="801"/>
      <c r="AA37" s="388"/>
      <c r="AB37" s="388"/>
      <c r="AC37" s="754"/>
      <c r="AD37" s="754"/>
      <c r="AE37" s="754"/>
      <c r="AF37" s="754"/>
      <c r="AG37" s="754"/>
      <c r="AH37" s="754"/>
      <c r="AI37" s="800"/>
      <c r="AJ37" s="801"/>
      <c r="AK37" s="801"/>
      <c r="AL37" s="801"/>
      <c r="AM37" s="801"/>
      <c r="AN37" s="554"/>
      <c r="AO37" s="536"/>
      <c r="AP37" s="536"/>
      <c r="AQ37" s="536"/>
      <c r="AR37" s="536"/>
      <c r="AS37" s="536"/>
      <c r="AT37" s="536"/>
      <c r="AU37" s="536"/>
      <c r="AV37" s="536"/>
      <c r="AW37" s="536"/>
      <c r="AX37" s="536"/>
      <c r="AY37" s="537"/>
    </row>
    <row r="38" spans="1:74" ht="3.75" customHeight="1" thickBot="1" x14ac:dyDescent="0.2">
      <c r="A38" s="761"/>
      <c r="B38" s="76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row>
    <row r="39" spans="1:74" ht="15.75" customHeight="1" x14ac:dyDescent="0.15">
      <c r="A39" s="732" t="s">
        <v>63</v>
      </c>
      <c r="B39" s="733"/>
      <c r="C39" s="733"/>
      <c r="D39" s="733"/>
      <c r="E39" s="733"/>
      <c r="F39" s="733"/>
      <c r="G39" s="733"/>
      <c r="H39" s="733"/>
      <c r="I39" s="733"/>
      <c r="J39" s="733"/>
      <c r="K39" s="734"/>
      <c r="L39" s="762"/>
      <c r="M39" s="763"/>
      <c r="N39" s="764"/>
      <c r="O39" s="793" t="s">
        <v>45</v>
      </c>
      <c r="P39" s="794"/>
      <c r="Q39" s="794"/>
      <c r="R39" s="794"/>
      <c r="S39" s="794"/>
      <c r="T39" s="794"/>
      <c r="U39" s="794"/>
      <c r="V39" s="794"/>
      <c r="W39" s="794"/>
      <c r="X39" s="794"/>
      <c r="Y39" s="794"/>
      <c r="Z39" s="794"/>
      <c r="AA39" s="794"/>
      <c r="AB39" s="794"/>
      <c r="AC39" s="795"/>
      <c r="AD39" s="122"/>
      <c r="AE39" s="793" t="s">
        <v>48</v>
      </c>
      <c r="AF39" s="794"/>
      <c r="AG39" s="794"/>
      <c r="AH39" s="794"/>
      <c r="AI39" s="794"/>
      <c r="AJ39" s="794"/>
      <c r="AK39" s="794"/>
      <c r="AL39" s="794"/>
      <c r="AM39" s="794"/>
      <c r="AN39" s="794"/>
      <c r="AO39" s="794"/>
      <c r="AP39" s="794"/>
      <c r="AQ39" s="794"/>
      <c r="AR39" s="794"/>
      <c r="AS39" s="795"/>
      <c r="AT39" s="384"/>
      <c r="AU39" s="384"/>
      <c r="AV39" s="384"/>
      <c r="AW39" s="384"/>
      <c r="AX39" s="384"/>
      <c r="AY39" s="384"/>
      <c r="BI39" s="123"/>
    </row>
    <row r="40" spans="1:74" ht="7.5" customHeight="1" thickBot="1" x14ac:dyDescent="0.2">
      <c r="A40" s="735"/>
      <c r="B40" s="736"/>
      <c r="C40" s="736"/>
      <c r="D40" s="736"/>
      <c r="E40" s="736"/>
      <c r="F40" s="736"/>
      <c r="G40" s="736"/>
      <c r="H40" s="736"/>
      <c r="I40" s="736"/>
      <c r="J40" s="736"/>
      <c r="K40" s="737"/>
      <c r="L40" s="762"/>
      <c r="M40" s="763"/>
      <c r="N40" s="764"/>
      <c r="O40" s="796" t="s">
        <v>46</v>
      </c>
      <c r="P40" s="797"/>
      <c r="Q40" s="797"/>
      <c r="R40" s="797"/>
      <c r="S40" s="797"/>
      <c r="T40" s="797"/>
      <c r="U40" s="797" t="s">
        <v>47</v>
      </c>
      <c r="V40" s="797"/>
      <c r="W40" s="797"/>
      <c r="X40" s="797"/>
      <c r="Y40" s="797"/>
      <c r="Z40" s="797"/>
      <c r="AA40" s="797" t="s">
        <v>44</v>
      </c>
      <c r="AB40" s="797"/>
      <c r="AC40" s="798"/>
      <c r="AD40" s="389"/>
      <c r="AE40" s="796" t="s">
        <v>46</v>
      </c>
      <c r="AF40" s="797"/>
      <c r="AG40" s="797"/>
      <c r="AH40" s="797"/>
      <c r="AI40" s="797"/>
      <c r="AJ40" s="797"/>
      <c r="AK40" s="797" t="s">
        <v>47</v>
      </c>
      <c r="AL40" s="797"/>
      <c r="AM40" s="797"/>
      <c r="AN40" s="797"/>
      <c r="AO40" s="797"/>
      <c r="AP40" s="797"/>
      <c r="AQ40" s="797" t="s">
        <v>44</v>
      </c>
      <c r="AR40" s="797"/>
      <c r="AS40" s="798"/>
      <c r="AT40" s="384"/>
      <c r="AU40" s="384"/>
      <c r="AV40" s="384"/>
      <c r="AW40" s="384"/>
      <c r="AX40" s="384"/>
      <c r="AY40" s="384"/>
      <c r="BJ40" s="789"/>
      <c r="BK40" s="789"/>
      <c r="BL40" s="789"/>
      <c r="BM40" s="789"/>
      <c r="BN40" s="789"/>
      <c r="BO40" s="789"/>
      <c r="BP40" s="789"/>
      <c r="BQ40" s="789"/>
      <c r="BR40" s="789"/>
      <c r="BS40" s="789"/>
      <c r="BT40" s="789"/>
      <c r="BU40" s="789"/>
      <c r="BV40" s="789"/>
    </row>
    <row r="41" spans="1:74" ht="4.5" customHeight="1" thickBot="1" x14ac:dyDescent="0.2">
      <c r="A41" s="812"/>
      <c r="B41" s="812"/>
      <c r="C41" s="812"/>
      <c r="D41" s="812"/>
      <c r="E41" s="812"/>
      <c r="F41" s="812"/>
      <c r="G41" s="812"/>
      <c r="H41" s="812"/>
      <c r="I41" s="812"/>
      <c r="J41" s="812"/>
      <c r="K41" s="812"/>
      <c r="L41" s="812"/>
      <c r="M41" s="812"/>
      <c r="N41" s="813"/>
      <c r="O41" s="796"/>
      <c r="P41" s="797"/>
      <c r="Q41" s="797"/>
      <c r="R41" s="797"/>
      <c r="S41" s="797"/>
      <c r="T41" s="797"/>
      <c r="U41" s="797"/>
      <c r="V41" s="797"/>
      <c r="W41" s="797"/>
      <c r="X41" s="797"/>
      <c r="Y41" s="797"/>
      <c r="Z41" s="797"/>
      <c r="AA41" s="797"/>
      <c r="AB41" s="797"/>
      <c r="AC41" s="798"/>
      <c r="AD41" s="390"/>
      <c r="AE41" s="796"/>
      <c r="AF41" s="797"/>
      <c r="AG41" s="797"/>
      <c r="AH41" s="797"/>
      <c r="AI41" s="797"/>
      <c r="AJ41" s="797"/>
      <c r="AK41" s="797"/>
      <c r="AL41" s="797"/>
      <c r="AM41" s="797"/>
      <c r="AN41" s="797"/>
      <c r="AO41" s="797"/>
      <c r="AP41" s="797"/>
      <c r="AQ41" s="797"/>
      <c r="AR41" s="797"/>
      <c r="AS41" s="798"/>
      <c r="AT41" s="384"/>
      <c r="AU41" s="384"/>
      <c r="AV41" s="384"/>
      <c r="AW41" s="384"/>
      <c r="AX41" s="384"/>
      <c r="AY41" s="384"/>
      <c r="BJ41" s="789"/>
      <c r="BK41" s="789"/>
      <c r="BL41" s="789"/>
      <c r="BM41" s="789"/>
      <c r="BN41" s="789"/>
      <c r="BO41" s="789"/>
      <c r="BP41" s="789"/>
      <c r="BQ41" s="789"/>
      <c r="BR41" s="789"/>
      <c r="BS41" s="789"/>
      <c r="BT41" s="789"/>
      <c r="BU41" s="789"/>
      <c r="BV41" s="789"/>
    </row>
    <row r="42" spans="1:74" ht="7.5" customHeight="1" x14ac:dyDescent="0.15">
      <c r="A42" s="757" t="s">
        <v>507</v>
      </c>
      <c r="B42" s="758"/>
      <c r="C42" s="758"/>
      <c r="D42" s="758"/>
      <c r="E42" s="758"/>
      <c r="F42" s="758"/>
      <c r="G42" s="758"/>
      <c r="H42" s="758"/>
      <c r="I42" s="758"/>
      <c r="J42" s="758"/>
      <c r="K42" s="758"/>
      <c r="L42" s="758"/>
      <c r="M42" s="758"/>
      <c r="N42" s="759"/>
      <c r="O42" s="687"/>
      <c r="P42" s="382"/>
      <c r="Q42" s="382"/>
      <c r="R42" s="382"/>
      <c r="S42" s="382"/>
      <c r="T42" s="382"/>
      <c r="U42" s="382"/>
      <c r="V42" s="382"/>
      <c r="W42" s="382"/>
      <c r="X42" s="382"/>
      <c r="Y42" s="382"/>
      <c r="Z42" s="382"/>
      <c r="AA42" s="382">
        <f>SUM(O42:Z43)</f>
        <v>0</v>
      </c>
      <c r="AB42" s="382"/>
      <c r="AC42" s="383"/>
      <c r="AD42" s="389"/>
      <c r="AE42" s="394"/>
      <c r="AF42" s="382"/>
      <c r="AG42" s="382"/>
      <c r="AH42" s="382"/>
      <c r="AI42" s="382"/>
      <c r="AJ42" s="382"/>
      <c r="AK42" s="382"/>
      <c r="AL42" s="382"/>
      <c r="AM42" s="382"/>
      <c r="AN42" s="382"/>
      <c r="AO42" s="382"/>
      <c r="AP42" s="382"/>
      <c r="AQ42" s="382">
        <f>SUM(AE42:AP43)</f>
        <v>0</v>
      </c>
      <c r="AR42" s="382"/>
      <c r="AS42" s="383"/>
      <c r="AT42" s="384"/>
      <c r="AU42" s="384"/>
      <c r="AV42" s="384"/>
      <c r="AW42" s="384"/>
      <c r="AX42" s="384"/>
      <c r="AY42" s="384"/>
      <c r="BJ42" s="789"/>
      <c r="BK42" s="789"/>
      <c r="BL42" s="789"/>
      <c r="BM42" s="789"/>
      <c r="BN42" s="789"/>
      <c r="BO42" s="789"/>
      <c r="BP42" s="789"/>
      <c r="BQ42" s="789"/>
      <c r="BR42" s="789"/>
      <c r="BS42" s="789"/>
      <c r="BT42" s="789"/>
      <c r="BU42" s="789"/>
      <c r="BV42" s="789"/>
    </row>
    <row r="43" spans="1:74" ht="7.5" customHeight="1" x14ac:dyDescent="0.15">
      <c r="A43" s="760"/>
      <c r="B43" s="688"/>
      <c r="C43" s="688"/>
      <c r="D43" s="688"/>
      <c r="E43" s="688"/>
      <c r="F43" s="688"/>
      <c r="G43" s="688"/>
      <c r="H43" s="688"/>
      <c r="I43" s="688"/>
      <c r="J43" s="688"/>
      <c r="K43" s="688"/>
      <c r="L43" s="688"/>
      <c r="M43" s="688"/>
      <c r="N43" s="689"/>
      <c r="O43" s="687"/>
      <c r="P43" s="382"/>
      <c r="Q43" s="382"/>
      <c r="R43" s="382"/>
      <c r="S43" s="382"/>
      <c r="T43" s="382"/>
      <c r="U43" s="382"/>
      <c r="V43" s="382"/>
      <c r="W43" s="382"/>
      <c r="X43" s="382"/>
      <c r="Y43" s="382"/>
      <c r="Z43" s="382"/>
      <c r="AA43" s="382"/>
      <c r="AB43" s="382"/>
      <c r="AC43" s="383"/>
      <c r="AD43" s="390"/>
      <c r="AE43" s="394"/>
      <c r="AF43" s="382"/>
      <c r="AG43" s="382"/>
      <c r="AH43" s="382"/>
      <c r="AI43" s="382"/>
      <c r="AJ43" s="382"/>
      <c r="AK43" s="382"/>
      <c r="AL43" s="382"/>
      <c r="AM43" s="382"/>
      <c r="AN43" s="382"/>
      <c r="AO43" s="382"/>
      <c r="AP43" s="382"/>
      <c r="AQ43" s="382"/>
      <c r="AR43" s="382"/>
      <c r="AS43" s="383"/>
      <c r="AT43" s="384"/>
      <c r="AU43" s="384"/>
      <c r="AV43" s="384"/>
      <c r="AW43" s="384"/>
      <c r="AX43" s="384"/>
      <c r="AY43" s="384"/>
      <c r="BJ43" s="789"/>
      <c r="BK43" s="789"/>
      <c r="BL43" s="789"/>
      <c r="BM43" s="789"/>
      <c r="BN43" s="789"/>
      <c r="BO43" s="789"/>
      <c r="BP43" s="789"/>
      <c r="BQ43" s="789"/>
      <c r="BR43" s="789"/>
      <c r="BS43" s="789"/>
      <c r="BT43" s="789"/>
      <c r="BU43" s="789"/>
      <c r="BV43" s="789"/>
    </row>
    <row r="44" spans="1:74" ht="7.5" customHeight="1" x14ac:dyDescent="0.15">
      <c r="A44" s="699" t="s">
        <v>508</v>
      </c>
      <c r="B44" s="700"/>
      <c r="C44" s="700"/>
      <c r="D44" s="700"/>
      <c r="E44" s="700"/>
      <c r="F44" s="700"/>
      <c r="G44" s="700"/>
      <c r="H44" s="700"/>
      <c r="I44" s="700"/>
      <c r="J44" s="700"/>
      <c r="K44" s="700"/>
      <c r="L44" s="700"/>
      <c r="M44" s="700"/>
      <c r="N44" s="701"/>
      <c r="O44" s="687"/>
      <c r="P44" s="382"/>
      <c r="Q44" s="382"/>
      <c r="R44" s="382"/>
      <c r="S44" s="382"/>
      <c r="T44" s="382"/>
      <c r="U44" s="382"/>
      <c r="V44" s="382"/>
      <c r="W44" s="382"/>
      <c r="X44" s="382"/>
      <c r="Y44" s="382"/>
      <c r="Z44" s="382"/>
      <c r="AA44" s="726">
        <f>SUM(O44:Z45)</f>
        <v>0</v>
      </c>
      <c r="AB44" s="727"/>
      <c r="AC44" s="728"/>
      <c r="AD44" s="389"/>
      <c r="AE44" s="394"/>
      <c r="AF44" s="382"/>
      <c r="AG44" s="382"/>
      <c r="AH44" s="382"/>
      <c r="AI44" s="382"/>
      <c r="AJ44" s="382"/>
      <c r="AK44" s="382"/>
      <c r="AL44" s="382"/>
      <c r="AM44" s="382"/>
      <c r="AN44" s="382"/>
      <c r="AO44" s="382"/>
      <c r="AP44" s="382"/>
      <c r="AQ44" s="382">
        <f>SUM(AE44:AP45)</f>
        <v>0</v>
      </c>
      <c r="AR44" s="382"/>
      <c r="AS44" s="383"/>
      <c r="AT44" s="384"/>
      <c r="AU44" s="384"/>
      <c r="AV44" s="384"/>
      <c r="AW44" s="384"/>
      <c r="AX44" s="384"/>
      <c r="AY44" s="384"/>
      <c r="BJ44" s="789"/>
      <c r="BK44" s="789"/>
      <c r="BL44" s="789"/>
      <c r="BM44" s="789"/>
      <c r="BN44" s="789"/>
      <c r="BO44" s="789"/>
      <c r="BP44" s="789"/>
      <c r="BQ44" s="789"/>
      <c r="BR44" s="789"/>
      <c r="BS44" s="789"/>
      <c r="BT44" s="789"/>
      <c r="BU44" s="789"/>
      <c r="BV44" s="789"/>
    </row>
    <row r="45" spans="1:74" ht="7.5" customHeight="1" x14ac:dyDescent="0.15">
      <c r="A45" s="702"/>
      <c r="B45" s="703"/>
      <c r="C45" s="703"/>
      <c r="D45" s="703"/>
      <c r="E45" s="703"/>
      <c r="F45" s="703"/>
      <c r="G45" s="703"/>
      <c r="H45" s="703"/>
      <c r="I45" s="703"/>
      <c r="J45" s="703"/>
      <c r="K45" s="703"/>
      <c r="L45" s="703"/>
      <c r="M45" s="703"/>
      <c r="N45" s="704"/>
      <c r="O45" s="687"/>
      <c r="P45" s="382"/>
      <c r="Q45" s="382"/>
      <c r="R45" s="382"/>
      <c r="S45" s="382"/>
      <c r="T45" s="382"/>
      <c r="U45" s="382"/>
      <c r="V45" s="382"/>
      <c r="W45" s="382"/>
      <c r="X45" s="382"/>
      <c r="Y45" s="382"/>
      <c r="Z45" s="382"/>
      <c r="AA45" s="729"/>
      <c r="AB45" s="730"/>
      <c r="AC45" s="731"/>
      <c r="AD45" s="390"/>
      <c r="AE45" s="394"/>
      <c r="AF45" s="382"/>
      <c r="AG45" s="382"/>
      <c r="AH45" s="382"/>
      <c r="AI45" s="382"/>
      <c r="AJ45" s="382"/>
      <c r="AK45" s="382"/>
      <c r="AL45" s="382"/>
      <c r="AM45" s="382"/>
      <c r="AN45" s="382"/>
      <c r="AO45" s="382"/>
      <c r="AP45" s="382"/>
      <c r="AQ45" s="382"/>
      <c r="AR45" s="382"/>
      <c r="AS45" s="383"/>
      <c r="AT45" s="384"/>
      <c r="AU45" s="384"/>
      <c r="AV45" s="384"/>
      <c r="AW45" s="384"/>
      <c r="AX45" s="384"/>
      <c r="AY45" s="384"/>
      <c r="BJ45" s="789"/>
      <c r="BK45" s="789"/>
      <c r="BL45" s="789"/>
      <c r="BM45" s="789"/>
      <c r="BN45" s="789"/>
      <c r="BO45" s="789"/>
      <c r="BP45" s="789"/>
      <c r="BQ45" s="789"/>
      <c r="BR45" s="789"/>
      <c r="BS45" s="789"/>
      <c r="BT45" s="789"/>
      <c r="BU45" s="789"/>
      <c r="BV45" s="789"/>
    </row>
    <row r="46" spans="1:74" ht="7.5" customHeight="1" x14ac:dyDescent="0.15">
      <c r="A46" s="760" t="s">
        <v>509</v>
      </c>
      <c r="B46" s="688"/>
      <c r="C46" s="688"/>
      <c r="D46" s="688"/>
      <c r="E46" s="688"/>
      <c r="F46" s="688"/>
      <c r="G46" s="688"/>
      <c r="H46" s="688"/>
      <c r="I46" s="688"/>
      <c r="J46" s="688"/>
      <c r="K46" s="688"/>
      <c r="L46" s="688"/>
      <c r="M46" s="688"/>
      <c r="N46" s="689"/>
      <c r="O46" s="687"/>
      <c r="P46" s="382"/>
      <c r="Q46" s="382"/>
      <c r="R46" s="382"/>
      <c r="S46" s="382"/>
      <c r="T46" s="382"/>
      <c r="U46" s="382"/>
      <c r="V46" s="382"/>
      <c r="W46" s="382"/>
      <c r="X46" s="382"/>
      <c r="Y46" s="382"/>
      <c r="Z46" s="382"/>
      <c r="AA46" s="382">
        <f>SUM(O46:Z47)</f>
        <v>0</v>
      </c>
      <c r="AB46" s="382"/>
      <c r="AC46" s="383"/>
      <c r="AD46" s="389"/>
      <c r="AE46" s="394"/>
      <c r="AF46" s="382"/>
      <c r="AG46" s="382"/>
      <c r="AH46" s="382"/>
      <c r="AI46" s="382"/>
      <c r="AJ46" s="382"/>
      <c r="AK46" s="382"/>
      <c r="AL46" s="382"/>
      <c r="AM46" s="382"/>
      <c r="AN46" s="382"/>
      <c r="AO46" s="382"/>
      <c r="AP46" s="382"/>
      <c r="AQ46" s="382">
        <f>SUM(AE46:AP47)</f>
        <v>0</v>
      </c>
      <c r="AR46" s="382"/>
      <c r="AS46" s="383"/>
      <c r="AT46" s="384"/>
      <c r="AU46" s="384"/>
      <c r="AV46" s="384"/>
      <c r="AW46" s="384"/>
      <c r="AX46" s="384"/>
      <c r="AY46" s="384"/>
      <c r="BJ46" s="789"/>
      <c r="BK46" s="789"/>
      <c r="BL46" s="789"/>
      <c r="BM46" s="789"/>
      <c r="BN46" s="789"/>
      <c r="BO46" s="789"/>
      <c r="BP46" s="789"/>
      <c r="BQ46" s="789"/>
      <c r="BR46" s="789"/>
      <c r="BS46" s="789"/>
      <c r="BT46" s="789"/>
      <c r="BU46" s="789"/>
      <c r="BV46" s="789"/>
    </row>
    <row r="47" spans="1:74" ht="7.5" customHeight="1" x14ac:dyDescent="0.15">
      <c r="A47" s="760"/>
      <c r="B47" s="688"/>
      <c r="C47" s="688"/>
      <c r="D47" s="688"/>
      <c r="E47" s="688"/>
      <c r="F47" s="688"/>
      <c r="G47" s="688"/>
      <c r="H47" s="688"/>
      <c r="I47" s="688"/>
      <c r="J47" s="688"/>
      <c r="K47" s="688"/>
      <c r="L47" s="688"/>
      <c r="M47" s="688"/>
      <c r="N47" s="689"/>
      <c r="O47" s="687"/>
      <c r="P47" s="382"/>
      <c r="Q47" s="382"/>
      <c r="R47" s="382"/>
      <c r="S47" s="382"/>
      <c r="T47" s="382"/>
      <c r="U47" s="382"/>
      <c r="V47" s="382"/>
      <c r="W47" s="382"/>
      <c r="X47" s="382"/>
      <c r="Y47" s="382"/>
      <c r="Z47" s="382"/>
      <c r="AA47" s="382"/>
      <c r="AB47" s="382"/>
      <c r="AC47" s="383"/>
      <c r="AD47" s="390"/>
      <c r="AE47" s="394"/>
      <c r="AF47" s="382"/>
      <c r="AG47" s="382"/>
      <c r="AH47" s="382"/>
      <c r="AI47" s="382"/>
      <c r="AJ47" s="382"/>
      <c r="AK47" s="382"/>
      <c r="AL47" s="382"/>
      <c r="AM47" s="382"/>
      <c r="AN47" s="382"/>
      <c r="AO47" s="382"/>
      <c r="AP47" s="382"/>
      <c r="AQ47" s="382"/>
      <c r="AR47" s="382"/>
      <c r="AS47" s="383"/>
      <c r="AT47" s="384"/>
      <c r="AU47" s="384"/>
      <c r="AV47" s="384"/>
      <c r="AW47" s="384"/>
      <c r="AX47" s="384"/>
      <c r="AY47" s="384"/>
      <c r="BJ47" s="789"/>
      <c r="BK47" s="789"/>
      <c r="BL47" s="789"/>
      <c r="BM47" s="789"/>
      <c r="BN47" s="789"/>
      <c r="BO47" s="789"/>
      <c r="BP47" s="789"/>
      <c r="BQ47" s="789"/>
      <c r="BR47" s="789"/>
      <c r="BS47" s="789"/>
      <c r="BT47" s="789"/>
      <c r="BU47" s="789"/>
      <c r="BV47" s="789"/>
    </row>
    <row r="48" spans="1:74" ht="7.5" customHeight="1" x14ac:dyDescent="0.15">
      <c r="A48" s="760" t="s">
        <v>510</v>
      </c>
      <c r="B48" s="688"/>
      <c r="C48" s="688"/>
      <c r="D48" s="688"/>
      <c r="E48" s="688"/>
      <c r="F48" s="688"/>
      <c r="G48" s="688"/>
      <c r="H48" s="688"/>
      <c r="I48" s="688"/>
      <c r="J48" s="688"/>
      <c r="K48" s="688"/>
      <c r="L48" s="688"/>
      <c r="M48" s="688"/>
      <c r="N48" s="689"/>
      <c r="O48" s="687"/>
      <c r="P48" s="382"/>
      <c r="Q48" s="382"/>
      <c r="R48" s="382"/>
      <c r="S48" s="382"/>
      <c r="T48" s="382"/>
      <c r="U48" s="382"/>
      <c r="V48" s="382"/>
      <c r="W48" s="382"/>
      <c r="X48" s="382"/>
      <c r="Y48" s="382"/>
      <c r="Z48" s="382"/>
      <c r="AA48" s="382">
        <f>SUM(O48:Z49)</f>
        <v>0</v>
      </c>
      <c r="AB48" s="382"/>
      <c r="AC48" s="383"/>
      <c r="AD48" s="389"/>
      <c r="AE48" s="394"/>
      <c r="AF48" s="382"/>
      <c r="AG48" s="382"/>
      <c r="AH48" s="382"/>
      <c r="AI48" s="382"/>
      <c r="AJ48" s="382"/>
      <c r="AK48" s="382"/>
      <c r="AL48" s="382"/>
      <c r="AM48" s="382"/>
      <c r="AN48" s="382"/>
      <c r="AO48" s="382"/>
      <c r="AP48" s="382"/>
      <c r="AQ48" s="382">
        <f>SUM(AE48:AP49)</f>
        <v>0</v>
      </c>
      <c r="AR48" s="382"/>
      <c r="AS48" s="383"/>
      <c r="AT48" s="384"/>
      <c r="AU48" s="384"/>
      <c r="AV48" s="384"/>
      <c r="AW48" s="384"/>
      <c r="AX48" s="384"/>
      <c r="AY48" s="384"/>
      <c r="BJ48" s="789"/>
      <c r="BK48" s="789"/>
      <c r="BL48" s="789"/>
      <c r="BM48" s="789"/>
      <c r="BN48" s="789"/>
      <c r="BO48" s="789"/>
      <c r="BP48" s="789"/>
      <c r="BQ48" s="789"/>
      <c r="BR48" s="789"/>
      <c r="BS48" s="789"/>
      <c r="BT48" s="789"/>
      <c r="BU48" s="789"/>
      <c r="BV48" s="789"/>
    </row>
    <row r="49" spans="1:76" ht="7.5" customHeight="1" x14ac:dyDescent="0.15">
      <c r="A49" s="760"/>
      <c r="B49" s="688"/>
      <c r="C49" s="688"/>
      <c r="D49" s="688"/>
      <c r="E49" s="688"/>
      <c r="F49" s="688"/>
      <c r="G49" s="688"/>
      <c r="H49" s="688"/>
      <c r="I49" s="688"/>
      <c r="J49" s="688"/>
      <c r="K49" s="688"/>
      <c r="L49" s="688"/>
      <c r="M49" s="688"/>
      <c r="N49" s="689"/>
      <c r="O49" s="687"/>
      <c r="P49" s="382"/>
      <c r="Q49" s="382"/>
      <c r="R49" s="382"/>
      <c r="S49" s="382"/>
      <c r="T49" s="382"/>
      <c r="U49" s="382"/>
      <c r="V49" s="382"/>
      <c r="W49" s="382"/>
      <c r="X49" s="382"/>
      <c r="Y49" s="382"/>
      <c r="Z49" s="382"/>
      <c r="AA49" s="382"/>
      <c r="AB49" s="382"/>
      <c r="AC49" s="383"/>
      <c r="AD49" s="390"/>
      <c r="AE49" s="394"/>
      <c r="AF49" s="382"/>
      <c r="AG49" s="382"/>
      <c r="AH49" s="382"/>
      <c r="AI49" s="382"/>
      <c r="AJ49" s="382"/>
      <c r="AK49" s="382"/>
      <c r="AL49" s="382"/>
      <c r="AM49" s="382"/>
      <c r="AN49" s="382"/>
      <c r="AO49" s="382"/>
      <c r="AP49" s="382"/>
      <c r="AQ49" s="382"/>
      <c r="AR49" s="382"/>
      <c r="AS49" s="383"/>
      <c r="AT49" s="384"/>
      <c r="AU49" s="384"/>
      <c r="AV49" s="384"/>
      <c r="AW49" s="384"/>
      <c r="AX49" s="384"/>
      <c r="AY49" s="384"/>
      <c r="BJ49" s="789"/>
      <c r="BK49" s="789"/>
      <c r="BL49" s="789"/>
      <c r="BM49" s="789"/>
      <c r="BN49" s="789"/>
      <c r="BO49" s="789"/>
      <c r="BP49" s="789"/>
      <c r="BQ49" s="789"/>
      <c r="BR49" s="789"/>
      <c r="BS49" s="789"/>
      <c r="BT49" s="789"/>
      <c r="BU49" s="789"/>
      <c r="BV49" s="789"/>
    </row>
    <row r="50" spans="1:76" ht="7.5" customHeight="1" x14ac:dyDescent="0.15">
      <c r="A50" s="699" t="s">
        <v>25</v>
      </c>
      <c r="B50" s="700"/>
      <c r="C50" s="700"/>
      <c r="D50" s="700"/>
      <c r="E50" s="700"/>
      <c r="F50" s="700"/>
      <c r="G50" s="700"/>
      <c r="H50" s="700"/>
      <c r="I50" s="700"/>
      <c r="J50" s="700"/>
      <c r="K50" s="700"/>
      <c r="L50" s="700"/>
      <c r="M50" s="700"/>
      <c r="N50" s="701"/>
      <c r="O50" s="687"/>
      <c r="P50" s="382"/>
      <c r="Q50" s="382"/>
      <c r="R50" s="382"/>
      <c r="S50" s="382"/>
      <c r="T50" s="382"/>
      <c r="U50" s="382"/>
      <c r="V50" s="382"/>
      <c r="W50" s="382"/>
      <c r="X50" s="382"/>
      <c r="Y50" s="382"/>
      <c r="Z50" s="382"/>
      <c r="AA50" s="636">
        <f>SUM(O50:Z51)</f>
        <v>0</v>
      </c>
      <c r="AB50" s="473"/>
      <c r="AC50" s="643"/>
      <c r="AD50" s="389"/>
      <c r="AE50" s="394"/>
      <c r="AF50" s="382"/>
      <c r="AG50" s="382"/>
      <c r="AH50" s="382"/>
      <c r="AI50" s="382"/>
      <c r="AJ50" s="382"/>
      <c r="AK50" s="382"/>
      <c r="AL50" s="382"/>
      <c r="AM50" s="382"/>
      <c r="AN50" s="382"/>
      <c r="AO50" s="382"/>
      <c r="AP50" s="382"/>
      <c r="AQ50" s="382">
        <f>SUM(AE50:AP51)</f>
        <v>0</v>
      </c>
      <c r="AR50" s="382"/>
      <c r="AS50" s="383"/>
      <c r="AT50" s="384"/>
      <c r="AU50" s="384"/>
      <c r="AV50" s="384"/>
      <c r="AW50" s="384"/>
      <c r="AX50" s="384"/>
      <c r="AY50" s="384"/>
      <c r="BJ50" s="789"/>
      <c r="BK50" s="789"/>
      <c r="BL50" s="789"/>
      <c r="BM50" s="789"/>
      <c r="BN50" s="789"/>
      <c r="BO50" s="789"/>
      <c r="BP50" s="789"/>
      <c r="BQ50" s="789"/>
      <c r="BR50" s="789"/>
      <c r="BS50" s="789"/>
      <c r="BT50" s="789"/>
      <c r="BU50" s="789"/>
      <c r="BV50" s="789"/>
    </row>
    <row r="51" spans="1:76" ht="7.5" customHeight="1" x14ac:dyDescent="0.15">
      <c r="A51" s="702"/>
      <c r="B51" s="703"/>
      <c r="C51" s="703"/>
      <c r="D51" s="703"/>
      <c r="E51" s="703"/>
      <c r="F51" s="703"/>
      <c r="G51" s="703"/>
      <c r="H51" s="703"/>
      <c r="I51" s="703"/>
      <c r="J51" s="703"/>
      <c r="K51" s="703"/>
      <c r="L51" s="703"/>
      <c r="M51" s="703"/>
      <c r="N51" s="704"/>
      <c r="O51" s="687"/>
      <c r="P51" s="382"/>
      <c r="Q51" s="382"/>
      <c r="R51" s="382"/>
      <c r="S51" s="382"/>
      <c r="T51" s="382"/>
      <c r="U51" s="382"/>
      <c r="V51" s="382"/>
      <c r="W51" s="382"/>
      <c r="X51" s="382"/>
      <c r="Y51" s="382"/>
      <c r="Z51" s="382"/>
      <c r="AA51" s="638"/>
      <c r="AB51" s="475"/>
      <c r="AC51" s="644"/>
      <c r="AD51" s="390"/>
      <c r="AE51" s="394"/>
      <c r="AF51" s="382"/>
      <c r="AG51" s="382"/>
      <c r="AH51" s="382"/>
      <c r="AI51" s="382"/>
      <c r="AJ51" s="382"/>
      <c r="AK51" s="382"/>
      <c r="AL51" s="382"/>
      <c r="AM51" s="382"/>
      <c r="AN51" s="382"/>
      <c r="AO51" s="382"/>
      <c r="AP51" s="382"/>
      <c r="AQ51" s="382"/>
      <c r="AR51" s="382"/>
      <c r="AS51" s="383"/>
      <c r="AT51" s="384"/>
      <c r="AU51" s="384"/>
      <c r="AV51" s="384"/>
      <c r="AW51" s="384"/>
      <c r="AX51" s="384"/>
      <c r="AY51" s="384"/>
      <c r="BJ51" s="789"/>
      <c r="BK51" s="789"/>
      <c r="BL51" s="789"/>
      <c r="BM51" s="789"/>
      <c r="BN51" s="789"/>
      <c r="BO51" s="789"/>
      <c r="BP51" s="789"/>
      <c r="BQ51" s="789"/>
      <c r="BR51" s="789"/>
      <c r="BS51" s="789"/>
      <c r="BT51" s="789"/>
      <c r="BU51" s="789"/>
      <c r="BV51" s="789"/>
    </row>
    <row r="52" spans="1:76" ht="7.5" customHeight="1" x14ac:dyDescent="0.15">
      <c r="A52" s="699" t="s">
        <v>26</v>
      </c>
      <c r="B52" s="700"/>
      <c r="C52" s="700"/>
      <c r="D52" s="700"/>
      <c r="E52" s="700"/>
      <c r="F52" s="700"/>
      <c r="G52" s="700"/>
      <c r="H52" s="700"/>
      <c r="I52" s="700"/>
      <c r="J52" s="700"/>
      <c r="K52" s="700"/>
      <c r="L52" s="700"/>
      <c r="M52" s="700"/>
      <c r="N52" s="701"/>
      <c r="O52" s="687"/>
      <c r="P52" s="382"/>
      <c r="Q52" s="382"/>
      <c r="R52" s="382"/>
      <c r="S52" s="382"/>
      <c r="T52" s="382"/>
      <c r="U52" s="382"/>
      <c r="V52" s="382"/>
      <c r="W52" s="382"/>
      <c r="X52" s="382"/>
      <c r="Y52" s="382"/>
      <c r="Z52" s="382"/>
      <c r="AA52" s="382">
        <f>SUM(O52:Z53)</f>
        <v>0</v>
      </c>
      <c r="AB52" s="382"/>
      <c r="AC52" s="383"/>
      <c r="AD52" s="389"/>
      <c r="AE52" s="394"/>
      <c r="AF52" s="382"/>
      <c r="AG52" s="382"/>
      <c r="AH52" s="382"/>
      <c r="AI52" s="382"/>
      <c r="AJ52" s="382"/>
      <c r="AK52" s="382"/>
      <c r="AL52" s="382"/>
      <c r="AM52" s="382"/>
      <c r="AN52" s="382"/>
      <c r="AO52" s="382"/>
      <c r="AP52" s="382"/>
      <c r="AQ52" s="382">
        <f>SUM(AE52:AP53)</f>
        <v>0</v>
      </c>
      <c r="AR52" s="382"/>
      <c r="AS52" s="383"/>
      <c r="AT52" s="384"/>
      <c r="AU52" s="384"/>
      <c r="AV52" s="384"/>
      <c r="AW52" s="384"/>
      <c r="AX52" s="384"/>
      <c r="AY52" s="384"/>
      <c r="BJ52" s="789"/>
      <c r="BK52" s="789"/>
      <c r="BL52" s="789"/>
      <c r="BM52" s="789"/>
      <c r="BN52" s="789"/>
      <c r="BO52" s="789"/>
      <c r="BP52" s="789"/>
      <c r="BQ52" s="789"/>
      <c r="BR52" s="789"/>
      <c r="BS52" s="789"/>
      <c r="BT52" s="789"/>
      <c r="BU52" s="789"/>
      <c r="BV52" s="789"/>
    </row>
    <row r="53" spans="1:76" ht="7.5" customHeight="1" x14ac:dyDescent="0.15">
      <c r="A53" s="702"/>
      <c r="B53" s="703"/>
      <c r="C53" s="703"/>
      <c r="D53" s="703"/>
      <c r="E53" s="703"/>
      <c r="F53" s="703"/>
      <c r="G53" s="703"/>
      <c r="H53" s="703"/>
      <c r="I53" s="703"/>
      <c r="J53" s="703"/>
      <c r="K53" s="703"/>
      <c r="L53" s="703"/>
      <c r="M53" s="703"/>
      <c r="N53" s="704"/>
      <c r="O53" s="687"/>
      <c r="P53" s="382"/>
      <c r="Q53" s="382"/>
      <c r="R53" s="382"/>
      <c r="S53" s="382"/>
      <c r="T53" s="382"/>
      <c r="U53" s="382"/>
      <c r="V53" s="382"/>
      <c r="W53" s="382"/>
      <c r="X53" s="382"/>
      <c r="Y53" s="382"/>
      <c r="Z53" s="382"/>
      <c r="AA53" s="382"/>
      <c r="AB53" s="382"/>
      <c r="AC53" s="383"/>
      <c r="AD53" s="390"/>
      <c r="AE53" s="394"/>
      <c r="AF53" s="382"/>
      <c r="AG53" s="382"/>
      <c r="AH53" s="382"/>
      <c r="AI53" s="382"/>
      <c r="AJ53" s="382"/>
      <c r="AK53" s="382"/>
      <c r="AL53" s="382"/>
      <c r="AM53" s="382"/>
      <c r="AN53" s="382"/>
      <c r="AO53" s="382"/>
      <c r="AP53" s="382"/>
      <c r="AQ53" s="382"/>
      <c r="AR53" s="382"/>
      <c r="AS53" s="383"/>
      <c r="AT53" s="384"/>
      <c r="AU53" s="384"/>
      <c r="AV53" s="384"/>
      <c r="AW53" s="384"/>
      <c r="AX53" s="384"/>
      <c r="AY53" s="384"/>
    </row>
    <row r="54" spans="1:76" ht="7.5" customHeight="1" x14ac:dyDescent="0.15">
      <c r="A54" s="699" t="s">
        <v>37</v>
      </c>
      <c r="B54" s="700"/>
      <c r="C54" s="700"/>
      <c r="D54" s="700"/>
      <c r="E54" s="700"/>
      <c r="F54" s="700"/>
      <c r="G54" s="700"/>
      <c r="H54" s="700"/>
      <c r="I54" s="700"/>
      <c r="J54" s="700"/>
      <c r="K54" s="700"/>
      <c r="L54" s="700"/>
      <c r="M54" s="700"/>
      <c r="N54" s="701"/>
      <c r="O54" s="687"/>
      <c r="P54" s="382"/>
      <c r="Q54" s="382"/>
      <c r="R54" s="382"/>
      <c r="S54" s="382"/>
      <c r="T54" s="382"/>
      <c r="U54" s="382"/>
      <c r="V54" s="382"/>
      <c r="W54" s="382"/>
      <c r="X54" s="382"/>
      <c r="Y54" s="382"/>
      <c r="Z54" s="382"/>
      <c r="AA54" s="636">
        <f>SUM(O54:Z55)</f>
        <v>0</v>
      </c>
      <c r="AB54" s="473"/>
      <c r="AC54" s="643"/>
      <c r="AD54" s="389"/>
      <c r="AE54" s="394"/>
      <c r="AF54" s="382"/>
      <c r="AG54" s="382"/>
      <c r="AH54" s="382"/>
      <c r="AI54" s="382"/>
      <c r="AJ54" s="382"/>
      <c r="AK54" s="382"/>
      <c r="AL54" s="382"/>
      <c r="AM54" s="382"/>
      <c r="AN54" s="382"/>
      <c r="AO54" s="382"/>
      <c r="AP54" s="382"/>
      <c r="AQ54" s="382">
        <f>SUM(AE54:AP55)</f>
        <v>0</v>
      </c>
      <c r="AR54" s="382"/>
      <c r="AS54" s="383"/>
      <c r="AT54" s="384"/>
      <c r="AU54" s="384"/>
      <c r="AV54" s="384"/>
      <c r="AW54" s="384"/>
      <c r="AX54" s="384"/>
      <c r="AY54" s="384"/>
      <c r="BJ54" s="790"/>
      <c r="BK54" s="790"/>
      <c r="BL54" s="790"/>
      <c r="BM54" s="790"/>
      <c r="BN54" s="790"/>
      <c r="BO54" s="790"/>
      <c r="BP54" s="790"/>
      <c r="BQ54" s="790"/>
      <c r="BR54" s="790"/>
      <c r="BS54" s="790"/>
      <c r="BT54" s="790"/>
      <c r="BU54" s="790"/>
      <c r="BV54" s="790"/>
      <c r="BW54" s="790"/>
      <c r="BX54" s="790"/>
    </row>
    <row r="55" spans="1:76" ht="7.5" customHeight="1" x14ac:dyDescent="0.15">
      <c r="A55" s="702"/>
      <c r="B55" s="703"/>
      <c r="C55" s="703"/>
      <c r="D55" s="703"/>
      <c r="E55" s="703"/>
      <c r="F55" s="703"/>
      <c r="G55" s="703"/>
      <c r="H55" s="703"/>
      <c r="I55" s="703"/>
      <c r="J55" s="703"/>
      <c r="K55" s="703"/>
      <c r="L55" s="703"/>
      <c r="M55" s="703"/>
      <c r="N55" s="704"/>
      <c r="O55" s="687"/>
      <c r="P55" s="382"/>
      <c r="Q55" s="382"/>
      <c r="R55" s="382"/>
      <c r="S55" s="382"/>
      <c r="T55" s="382"/>
      <c r="U55" s="382"/>
      <c r="V55" s="382"/>
      <c r="W55" s="382"/>
      <c r="X55" s="382"/>
      <c r="Y55" s="382"/>
      <c r="Z55" s="382"/>
      <c r="AA55" s="638"/>
      <c r="AB55" s="475"/>
      <c r="AC55" s="644"/>
      <c r="AD55" s="390"/>
      <c r="AE55" s="394"/>
      <c r="AF55" s="382"/>
      <c r="AG55" s="382"/>
      <c r="AH55" s="382"/>
      <c r="AI55" s="382"/>
      <c r="AJ55" s="382"/>
      <c r="AK55" s="382"/>
      <c r="AL55" s="382"/>
      <c r="AM55" s="382"/>
      <c r="AN55" s="382"/>
      <c r="AO55" s="382"/>
      <c r="AP55" s="382"/>
      <c r="AQ55" s="382"/>
      <c r="AR55" s="382"/>
      <c r="AS55" s="383"/>
      <c r="AT55" s="384"/>
      <c r="AU55" s="384"/>
      <c r="AV55" s="384"/>
      <c r="AW55" s="384"/>
      <c r="AX55" s="384"/>
      <c r="AY55" s="384"/>
      <c r="BJ55" s="790"/>
      <c r="BK55" s="790"/>
      <c r="BL55" s="790"/>
      <c r="BM55" s="790"/>
      <c r="BN55" s="790"/>
      <c r="BO55" s="790"/>
      <c r="BP55" s="790"/>
      <c r="BQ55" s="790"/>
      <c r="BR55" s="790"/>
      <c r="BS55" s="790"/>
      <c r="BT55" s="790"/>
      <c r="BU55" s="790"/>
      <c r="BV55" s="790"/>
      <c r="BW55" s="790"/>
      <c r="BX55" s="790"/>
    </row>
    <row r="56" spans="1:76" ht="7.5" customHeight="1" x14ac:dyDescent="0.15">
      <c r="A56" s="540" t="s">
        <v>141</v>
      </c>
      <c r="B56" s="541"/>
      <c r="C56" s="541"/>
      <c r="D56" s="541"/>
      <c r="E56" s="541"/>
      <c r="F56" s="541"/>
      <c r="G56" s="541"/>
      <c r="H56" s="541"/>
      <c r="I56" s="541"/>
      <c r="J56" s="541"/>
      <c r="K56" s="541"/>
      <c r="L56" s="541"/>
      <c r="M56" s="541"/>
      <c r="N56" s="542"/>
      <c r="O56" s="687"/>
      <c r="P56" s="382"/>
      <c r="Q56" s="382"/>
      <c r="R56" s="382"/>
      <c r="S56" s="382"/>
      <c r="T56" s="382"/>
      <c r="U56" s="382"/>
      <c r="V56" s="382"/>
      <c r="W56" s="382"/>
      <c r="X56" s="382"/>
      <c r="Y56" s="382"/>
      <c r="Z56" s="382"/>
      <c r="AA56" s="382">
        <f>SUM(O56:Z57)</f>
        <v>0</v>
      </c>
      <c r="AB56" s="382"/>
      <c r="AC56" s="383"/>
      <c r="AD56" s="389"/>
      <c r="AE56" s="394"/>
      <c r="AF56" s="382"/>
      <c r="AG56" s="382"/>
      <c r="AH56" s="382"/>
      <c r="AI56" s="382"/>
      <c r="AJ56" s="382"/>
      <c r="AK56" s="382"/>
      <c r="AL56" s="382"/>
      <c r="AM56" s="382"/>
      <c r="AN56" s="382"/>
      <c r="AO56" s="382"/>
      <c r="AP56" s="382"/>
      <c r="AQ56" s="382">
        <f>SUM(AE56:AP57)</f>
        <v>0</v>
      </c>
      <c r="AR56" s="382"/>
      <c r="AS56" s="383"/>
      <c r="AT56" s="384"/>
      <c r="AU56" s="384"/>
      <c r="AV56" s="384"/>
      <c r="AW56" s="384"/>
      <c r="AX56" s="384"/>
      <c r="AY56" s="384"/>
      <c r="BJ56" s="790"/>
      <c r="BK56" s="790"/>
      <c r="BL56" s="790"/>
      <c r="BM56" s="790"/>
      <c r="BN56" s="790"/>
      <c r="BO56" s="790"/>
      <c r="BP56" s="790"/>
      <c r="BQ56" s="790"/>
      <c r="BR56" s="790"/>
      <c r="BS56" s="790"/>
      <c r="BT56" s="790"/>
      <c r="BU56" s="790"/>
      <c r="BV56" s="790"/>
      <c r="BW56" s="790"/>
      <c r="BX56" s="790"/>
    </row>
    <row r="57" spans="1:76" ht="7.5" customHeight="1" x14ac:dyDescent="0.15">
      <c r="A57" s="543"/>
      <c r="B57" s="544"/>
      <c r="C57" s="544"/>
      <c r="D57" s="544"/>
      <c r="E57" s="544"/>
      <c r="F57" s="544"/>
      <c r="G57" s="544"/>
      <c r="H57" s="544"/>
      <c r="I57" s="544"/>
      <c r="J57" s="544"/>
      <c r="K57" s="544"/>
      <c r="L57" s="544"/>
      <c r="M57" s="544"/>
      <c r="N57" s="545"/>
      <c r="O57" s="687"/>
      <c r="P57" s="382"/>
      <c r="Q57" s="382"/>
      <c r="R57" s="382"/>
      <c r="S57" s="382"/>
      <c r="T57" s="382"/>
      <c r="U57" s="382"/>
      <c r="V57" s="382"/>
      <c r="W57" s="382"/>
      <c r="X57" s="382"/>
      <c r="Y57" s="382"/>
      <c r="Z57" s="382"/>
      <c r="AA57" s="382"/>
      <c r="AB57" s="382"/>
      <c r="AC57" s="383"/>
      <c r="AD57" s="390"/>
      <c r="AE57" s="394"/>
      <c r="AF57" s="382"/>
      <c r="AG57" s="382"/>
      <c r="AH57" s="382"/>
      <c r="AI57" s="382"/>
      <c r="AJ57" s="382"/>
      <c r="AK57" s="382"/>
      <c r="AL57" s="382"/>
      <c r="AM57" s="382"/>
      <c r="AN57" s="382"/>
      <c r="AO57" s="382"/>
      <c r="AP57" s="382"/>
      <c r="AQ57" s="382"/>
      <c r="AR57" s="382"/>
      <c r="AS57" s="383"/>
      <c r="AT57" s="384"/>
      <c r="AU57" s="384"/>
      <c r="AV57" s="384"/>
      <c r="AW57" s="384"/>
      <c r="AX57" s="384"/>
      <c r="AY57" s="384"/>
      <c r="BJ57" s="790"/>
      <c r="BK57" s="790"/>
      <c r="BL57" s="790"/>
      <c r="BM57" s="790"/>
      <c r="BN57" s="790"/>
      <c r="BO57" s="790"/>
      <c r="BP57" s="790"/>
      <c r="BQ57" s="790"/>
      <c r="BR57" s="790"/>
      <c r="BS57" s="790"/>
      <c r="BT57" s="790"/>
      <c r="BU57" s="790"/>
      <c r="BV57" s="790"/>
      <c r="BW57" s="790"/>
      <c r="BX57" s="790"/>
    </row>
    <row r="58" spans="1:76" ht="7.5" customHeight="1" x14ac:dyDescent="0.15">
      <c r="A58" s="675" t="s">
        <v>142</v>
      </c>
      <c r="B58" s="676"/>
      <c r="C58" s="676"/>
      <c r="D58" s="676"/>
      <c r="E58" s="676"/>
      <c r="F58" s="676"/>
      <c r="G58" s="676"/>
      <c r="H58" s="676"/>
      <c r="I58" s="676"/>
      <c r="J58" s="676"/>
      <c r="K58" s="676"/>
      <c r="L58" s="676"/>
      <c r="M58" s="676"/>
      <c r="N58" s="677"/>
      <c r="O58" s="473"/>
      <c r="P58" s="473"/>
      <c r="Q58" s="473"/>
      <c r="R58" s="473"/>
      <c r="S58" s="473"/>
      <c r="T58" s="637"/>
      <c r="U58" s="636"/>
      <c r="V58" s="473"/>
      <c r="W58" s="473"/>
      <c r="X58" s="473"/>
      <c r="Y58" s="473"/>
      <c r="Z58" s="637"/>
      <c r="AA58" s="382">
        <f>SUM(O58:Z59)</f>
        <v>0</v>
      </c>
      <c r="AB58" s="382"/>
      <c r="AC58" s="383"/>
      <c r="AD58" s="389"/>
      <c r="AE58" s="693"/>
      <c r="AF58" s="473"/>
      <c r="AG58" s="473"/>
      <c r="AH58" s="473"/>
      <c r="AI58" s="473"/>
      <c r="AJ58" s="637"/>
      <c r="AK58" s="636"/>
      <c r="AL58" s="473"/>
      <c r="AM58" s="473"/>
      <c r="AN58" s="473"/>
      <c r="AO58" s="473"/>
      <c r="AP58" s="637"/>
      <c r="AQ58" s="382">
        <f>SUM(AE58:AP59)</f>
        <v>0</v>
      </c>
      <c r="AR58" s="382"/>
      <c r="AS58" s="383"/>
      <c r="AT58" s="384"/>
      <c r="AU58" s="384"/>
      <c r="AV58" s="384"/>
      <c r="AW58" s="384"/>
      <c r="AX58" s="384"/>
      <c r="AY58" s="384"/>
      <c r="BJ58" s="790"/>
      <c r="BK58" s="790"/>
      <c r="BL58" s="790"/>
      <c r="BM58" s="790"/>
      <c r="BN58" s="790"/>
      <c r="BO58" s="790"/>
      <c r="BP58" s="790"/>
      <c r="BQ58" s="790"/>
      <c r="BR58" s="790"/>
      <c r="BS58" s="790"/>
      <c r="BT58" s="790"/>
      <c r="BU58" s="790"/>
      <c r="BV58" s="790"/>
      <c r="BW58" s="790"/>
      <c r="BX58" s="790"/>
    </row>
    <row r="59" spans="1:76" ht="7.5" customHeight="1" x14ac:dyDescent="0.15">
      <c r="A59" s="678"/>
      <c r="B59" s="679"/>
      <c r="C59" s="679"/>
      <c r="D59" s="679"/>
      <c r="E59" s="679"/>
      <c r="F59" s="679"/>
      <c r="G59" s="679"/>
      <c r="H59" s="679"/>
      <c r="I59" s="679"/>
      <c r="J59" s="679"/>
      <c r="K59" s="679"/>
      <c r="L59" s="679"/>
      <c r="M59" s="679"/>
      <c r="N59" s="680"/>
      <c r="O59" s="475"/>
      <c r="P59" s="475"/>
      <c r="Q59" s="475"/>
      <c r="R59" s="475"/>
      <c r="S59" s="475"/>
      <c r="T59" s="639"/>
      <c r="U59" s="638"/>
      <c r="V59" s="475"/>
      <c r="W59" s="475"/>
      <c r="X59" s="475"/>
      <c r="Y59" s="475"/>
      <c r="Z59" s="639"/>
      <c r="AA59" s="382"/>
      <c r="AB59" s="382"/>
      <c r="AC59" s="383"/>
      <c r="AD59" s="390"/>
      <c r="AE59" s="694"/>
      <c r="AF59" s="475"/>
      <c r="AG59" s="475"/>
      <c r="AH59" s="475"/>
      <c r="AI59" s="475"/>
      <c r="AJ59" s="639"/>
      <c r="AK59" s="638"/>
      <c r="AL59" s="475"/>
      <c r="AM59" s="475"/>
      <c r="AN59" s="475"/>
      <c r="AO59" s="475"/>
      <c r="AP59" s="639"/>
      <c r="AQ59" s="382"/>
      <c r="AR59" s="382"/>
      <c r="AS59" s="383"/>
      <c r="AT59" s="384"/>
      <c r="AU59" s="384"/>
      <c r="AV59" s="384"/>
      <c r="AW59" s="384"/>
      <c r="AX59" s="384"/>
      <c r="AY59" s="384"/>
      <c r="BJ59" s="790"/>
      <c r="BK59" s="790"/>
      <c r="BL59" s="790"/>
      <c r="BM59" s="790"/>
      <c r="BN59" s="790"/>
      <c r="BO59" s="790"/>
      <c r="BP59" s="790"/>
      <c r="BQ59" s="790"/>
      <c r="BR59" s="790"/>
      <c r="BS59" s="790"/>
      <c r="BT59" s="790"/>
      <c r="BU59" s="790"/>
      <c r="BV59" s="790"/>
      <c r="BW59" s="790"/>
      <c r="BX59" s="790"/>
    </row>
    <row r="60" spans="1:76" ht="7.5" customHeight="1" x14ac:dyDescent="0.15">
      <c r="A60" s="675" t="s">
        <v>143</v>
      </c>
      <c r="B60" s="676"/>
      <c r="C60" s="676"/>
      <c r="D60" s="676"/>
      <c r="E60" s="676"/>
      <c r="F60" s="676"/>
      <c r="G60" s="676"/>
      <c r="H60" s="676"/>
      <c r="I60" s="676"/>
      <c r="J60" s="676"/>
      <c r="K60" s="676"/>
      <c r="L60" s="676"/>
      <c r="M60" s="676"/>
      <c r="N60" s="677"/>
      <c r="O60" s="687"/>
      <c r="P60" s="382"/>
      <c r="Q60" s="382"/>
      <c r="R60" s="382"/>
      <c r="S60" s="382"/>
      <c r="T60" s="382"/>
      <c r="U60" s="382"/>
      <c r="V60" s="382"/>
      <c r="W60" s="382"/>
      <c r="X60" s="382"/>
      <c r="Y60" s="382"/>
      <c r="Z60" s="382"/>
      <c r="AA60" s="636">
        <f>SUM(O60:Z61)</f>
        <v>0</v>
      </c>
      <c r="AB60" s="473"/>
      <c r="AC60" s="643"/>
      <c r="AD60" s="389"/>
      <c r="AE60" s="394"/>
      <c r="AF60" s="382"/>
      <c r="AG60" s="382"/>
      <c r="AH60" s="382"/>
      <c r="AI60" s="382"/>
      <c r="AJ60" s="382"/>
      <c r="AK60" s="382"/>
      <c r="AL60" s="382"/>
      <c r="AM60" s="382"/>
      <c r="AN60" s="382"/>
      <c r="AO60" s="382"/>
      <c r="AP60" s="382"/>
      <c r="AQ60" s="382">
        <f>SUM(AE60:AP61)</f>
        <v>0</v>
      </c>
      <c r="AR60" s="382"/>
      <c r="AS60" s="383"/>
      <c r="AT60" s="384"/>
      <c r="AU60" s="384"/>
      <c r="AV60" s="384"/>
      <c r="AW60" s="384"/>
      <c r="AX60" s="384"/>
      <c r="AY60" s="384"/>
      <c r="BJ60" s="790"/>
      <c r="BK60" s="790"/>
      <c r="BL60" s="790"/>
      <c r="BM60" s="790"/>
      <c r="BN60" s="790"/>
      <c r="BO60" s="790"/>
      <c r="BP60" s="790"/>
      <c r="BQ60" s="790"/>
      <c r="BR60" s="790"/>
      <c r="BS60" s="790"/>
      <c r="BT60" s="790"/>
      <c r="BU60" s="790"/>
      <c r="BV60" s="790"/>
      <c r="BW60" s="790"/>
      <c r="BX60" s="790"/>
    </row>
    <row r="61" spans="1:76" ht="7.5" customHeight="1" x14ac:dyDescent="0.15">
      <c r="A61" s="678"/>
      <c r="B61" s="679"/>
      <c r="C61" s="679"/>
      <c r="D61" s="679"/>
      <c r="E61" s="679"/>
      <c r="F61" s="679"/>
      <c r="G61" s="679"/>
      <c r="H61" s="679"/>
      <c r="I61" s="679"/>
      <c r="J61" s="679"/>
      <c r="K61" s="679"/>
      <c r="L61" s="679"/>
      <c r="M61" s="679"/>
      <c r="N61" s="680"/>
      <c r="O61" s="687"/>
      <c r="P61" s="382"/>
      <c r="Q61" s="382"/>
      <c r="R61" s="382"/>
      <c r="S61" s="382"/>
      <c r="T61" s="382"/>
      <c r="U61" s="382"/>
      <c r="V61" s="382"/>
      <c r="W61" s="382"/>
      <c r="X61" s="382"/>
      <c r="Y61" s="382"/>
      <c r="Z61" s="382"/>
      <c r="AA61" s="638"/>
      <c r="AB61" s="475"/>
      <c r="AC61" s="644"/>
      <c r="AD61" s="390"/>
      <c r="AE61" s="394"/>
      <c r="AF61" s="382"/>
      <c r="AG61" s="382"/>
      <c r="AH61" s="382"/>
      <c r="AI61" s="382"/>
      <c r="AJ61" s="382"/>
      <c r="AK61" s="382"/>
      <c r="AL61" s="382"/>
      <c r="AM61" s="382"/>
      <c r="AN61" s="382"/>
      <c r="AO61" s="382"/>
      <c r="AP61" s="382"/>
      <c r="AQ61" s="382"/>
      <c r="AR61" s="382"/>
      <c r="AS61" s="383"/>
      <c r="AT61" s="384"/>
      <c r="AU61" s="384"/>
      <c r="AV61" s="384"/>
      <c r="AW61" s="384"/>
      <c r="AX61" s="384"/>
      <c r="AY61" s="384"/>
      <c r="BJ61" s="790"/>
      <c r="BK61" s="790"/>
      <c r="BL61" s="790"/>
      <c r="BM61" s="790"/>
      <c r="BN61" s="790"/>
      <c r="BO61" s="790"/>
      <c r="BP61" s="790"/>
      <c r="BQ61" s="790"/>
      <c r="BR61" s="790"/>
      <c r="BS61" s="790"/>
      <c r="BT61" s="790"/>
      <c r="BU61" s="790"/>
      <c r="BV61" s="790"/>
      <c r="BW61" s="790"/>
      <c r="BX61" s="790"/>
    </row>
    <row r="62" spans="1:76" ht="7.5" customHeight="1" x14ac:dyDescent="0.15">
      <c r="A62" s="695" t="s">
        <v>38</v>
      </c>
      <c r="B62" s="696"/>
      <c r="C62" s="705" t="s">
        <v>42</v>
      </c>
      <c r="D62" s="705"/>
      <c r="E62" s="705"/>
      <c r="F62" s="705"/>
      <c r="G62" s="705"/>
      <c r="H62" s="705"/>
      <c r="I62" s="705"/>
      <c r="J62" s="705"/>
      <c r="K62" s="705"/>
      <c r="L62" s="705"/>
      <c r="M62" s="705"/>
      <c r="N62" s="706"/>
      <c r="O62" s="687"/>
      <c r="P62" s="382"/>
      <c r="Q62" s="382"/>
      <c r="R62" s="382"/>
      <c r="S62" s="382"/>
      <c r="T62" s="382"/>
      <c r="U62" s="382"/>
      <c r="V62" s="382"/>
      <c r="W62" s="382"/>
      <c r="X62" s="382"/>
      <c r="Y62" s="382"/>
      <c r="Z62" s="382"/>
      <c r="AA62" s="382">
        <f>SUM(O62:Z63)</f>
        <v>0</v>
      </c>
      <c r="AB62" s="382"/>
      <c r="AC62" s="383"/>
      <c r="AD62" s="389"/>
      <c r="AE62" s="394"/>
      <c r="AF62" s="382"/>
      <c r="AG62" s="382"/>
      <c r="AH62" s="382"/>
      <c r="AI62" s="382"/>
      <c r="AJ62" s="382"/>
      <c r="AK62" s="382"/>
      <c r="AL62" s="382"/>
      <c r="AM62" s="382"/>
      <c r="AN62" s="382"/>
      <c r="AO62" s="382"/>
      <c r="AP62" s="382"/>
      <c r="AQ62" s="382">
        <f>SUM(AE62:AP63)</f>
        <v>0</v>
      </c>
      <c r="AR62" s="382"/>
      <c r="AS62" s="383"/>
      <c r="AT62" s="384"/>
      <c r="AU62" s="384"/>
      <c r="AV62" s="384"/>
      <c r="AW62" s="384"/>
      <c r="AX62" s="384"/>
      <c r="AY62" s="384"/>
      <c r="BJ62" s="790"/>
      <c r="BK62" s="790"/>
      <c r="BL62" s="790"/>
      <c r="BM62" s="790"/>
      <c r="BN62" s="790"/>
      <c r="BO62" s="790"/>
      <c r="BP62" s="790"/>
      <c r="BQ62" s="790"/>
      <c r="BR62" s="790"/>
      <c r="BS62" s="790"/>
      <c r="BT62" s="790"/>
      <c r="BU62" s="790"/>
      <c r="BV62" s="790"/>
      <c r="BW62" s="790"/>
      <c r="BX62" s="790"/>
    </row>
    <row r="63" spans="1:76" ht="7.5" customHeight="1" x14ac:dyDescent="0.15">
      <c r="A63" s="695"/>
      <c r="B63" s="696"/>
      <c r="C63" s="705"/>
      <c r="D63" s="705"/>
      <c r="E63" s="705"/>
      <c r="F63" s="705"/>
      <c r="G63" s="705"/>
      <c r="H63" s="705"/>
      <c r="I63" s="705"/>
      <c r="J63" s="705"/>
      <c r="K63" s="705"/>
      <c r="L63" s="705"/>
      <c r="M63" s="705"/>
      <c r="N63" s="706"/>
      <c r="O63" s="687"/>
      <c r="P63" s="382"/>
      <c r="Q63" s="382"/>
      <c r="R63" s="382"/>
      <c r="S63" s="382"/>
      <c r="T63" s="382"/>
      <c r="U63" s="382"/>
      <c r="V63" s="382"/>
      <c r="W63" s="382"/>
      <c r="X63" s="382"/>
      <c r="Y63" s="382"/>
      <c r="Z63" s="382"/>
      <c r="AA63" s="382"/>
      <c r="AB63" s="382"/>
      <c r="AC63" s="383"/>
      <c r="AD63" s="390"/>
      <c r="AE63" s="394"/>
      <c r="AF63" s="382"/>
      <c r="AG63" s="382"/>
      <c r="AH63" s="382"/>
      <c r="AI63" s="382"/>
      <c r="AJ63" s="382"/>
      <c r="AK63" s="382"/>
      <c r="AL63" s="382"/>
      <c r="AM63" s="382"/>
      <c r="AN63" s="382"/>
      <c r="AO63" s="382"/>
      <c r="AP63" s="382"/>
      <c r="AQ63" s="382"/>
      <c r="AR63" s="382"/>
      <c r="AS63" s="383"/>
      <c r="AT63" s="384"/>
      <c r="AU63" s="384"/>
      <c r="AV63" s="384"/>
      <c r="AW63" s="384"/>
      <c r="AX63" s="384"/>
      <c r="AY63" s="384"/>
      <c r="BJ63" s="790"/>
      <c r="BK63" s="790"/>
      <c r="BL63" s="790"/>
      <c r="BM63" s="790"/>
      <c r="BN63" s="790"/>
      <c r="BO63" s="790"/>
      <c r="BP63" s="790"/>
      <c r="BQ63" s="790"/>
      <c r="BR63" s="790"/>
      <c r="BS63" s="790"/>
      <c r="BT63" s="790"/>
      <c r="BU63" s="790"/>
      <c r="BV63" s="790"/>
      <c r="BW63" s="790"/>
      <c r="BX63" s="790"/>
    </row>
    <row r="64" spans="1:76" ht="7.5" customHeight="1" x14ac:dyDescent="0.15">
      <c r="A64" s="695"/>
      <c r="B64" s="696"/>
      <c r="C64" s="697" t="s">
        <v>41</v>
      </c>
      <c r="D64" s="697"/>
      <c r="E64" s="697"/>
      <c r="F64" s="697"/>
      <c r="G64" s="697"/>
      <c r="H64" s="697"/>
      <c r="I64" s="697"/>
      <c r="J64" s="697"/>
      <c r="K64" s="697"/>
      <c r="L64" s="697"/>
      <c r="M64" s="697"/>
      <c r="N64" s="698"/>
      <c r="O64" s="687"/>
      <c r="P64" s="382"/>
      <c r="Q64" s="382"/>
      <c r="R64" s="382"/>
      <c r="S64" s="382"/>
      <c r="T64" s="382"/>
      <c r="U64" s="382"/>
      <c r="V64" s="382"/>
      <c r="W64" s="382"/>
      <c r="X64" s="382"/>
      <c r="Y64" s="382"/>
      <c r="Z64" s="382"/>
      <c r="AA64" s="636">
        <f>SUM(O64:Z65)</f>
        <v>0</v>
      </c>
      <c r="AB64" s="473"/>
      <c r="AC64" s="643"/>
      <c r="AD64" s="389"/>
      <c r="AE64" s="394"/>
      <c r="AF64" s="382"/>
      <c r="AG64" s="382"/>
      <c r="AH64" s="382"/>
      <c r="AI64" s="382"/>
      <c r="AJ64" s="382"/>
      <c r="AK64" s="382"/>
      <c r="AL64" s="382"/>
      <c r="AM64" s="382"/>
      <c r="AN64" s="382"/>
      <c r="AO64" s="382"/>
      <c r="AP64" s="382"/>
      <c r="AQ64" s="382">
        <f>SUM(AE64:AP65)</f>
        <v>0</v>
      </c>
      <c r="AR64" s="382"/>
      <c r="AS64" s="383"/>
      <c r="AT64" s="384"/>
      <c r="AU64" s="384"/>
      <c r="AV64" s="384"/>
      <c r="AW64" s="384"/>
      <c r="AX64" s="384"/>
      <c r="AY64" s="384"/>
      <c r="BJ64" s="790"/>
      <c r="BK64" s="790"/>
      <c r="BL64" s="790"/>
      <c r="BM64" s="790"/>
      <c r="BN64" s="790"/>
      <c r="BO64" s="790"/>
      <c r="BP64" s="790"/>
      <c r="BQ64" s="790"/>
      <c r="BR64" s="790"/>
      <c r="BS64" s="790"/>
      <c r="BT64" s="790"/>
      <c r="BU64" s="790"/>
      <c r="BV64" s="790"/>
      <c r="BW64" s="790"/>
      <c r="BX64" s="790"/>
    </row>
    <row r="65" spans="1:76" ht="7.5" customHeight="1" x14ac:dyDescent="0.15">
      <c r="A65" s="695"/>
      <c r="B65" s="696"/>
      <c r="C65" s="697"/>
      <c r="D65" s="697"/>
      <c r="E65" s="697"/>
      <c r="F65" s="697"/>
      <c r="G65" s="697"/>
      <c r="H65" s="697"/>
      <c r="I65" s="697"/>
      <c r="J65" s="697"/>
      <c r="K65" s="697"/>
      <c r="L65" s="697"/>
      <c r="M65" s="697"/>
      <c r="N65" s="698"/>
      <c r="O65" s="687"/>
      <c r="P65" s="382"/>
      <c r="Q65" s="382"/>
      <c r="R65" s="382"/>
      <c r="S65" s="382"/>
      <c r="T65" s="382"/>
      <c r="U65" s="382"/>
      <c r="V65" s="382"/>
      <c r="W65" s="382"/>
      <c r="X65" s="382"/>
      <c r="Y65" s="382"/>
      <c r="Z65" s="382"/>
      <c r="AA65" s="638"/>
      <c r="AB65" s="475"/>
      <c r="AC65" s="644"/>
      <c r="AD65" s="390"/>
      <c r="AE65" s="394"/>
      <c r="AF65" s="382"/>
      <c r="AG65" s="382"/>
      <c r="AH65" s="382"/>
      <c r="AI65" s="382"/>
      <c r="AJ65" s="382"/>
      <c r="AK65" s="382"/>
      <c r="AL65" s="382"/>
      <c r="AM65" s="382"/>
      <c r="AN65" s="382"/>
      <c r="AO65" s="382"/>
      <c r="AP65" s="382"/>
      <c r="AQ65" s="382"/>
      <c r="AR65" s="382"/>
      <c r="AS65" s="383"/>
      <c r="AT65" s="384"/>
      <c r="AU65" s="384"/>
      <c r="AV65" s="384"/>
      <c r="AW65" s="384"/>
      <c r="AX65" s="384"/>
      <c r="AY65" s="384"/>
      <c r="BJ65" s="790"/>
      <c r="BK65" s="790"/>
      <c r="BL65" s="790"/>
      <c r="BM65" s="790"/>
      <c r="BN65" s="790"/>
      <c r="BO65" s="790"/>
      <c r="BP65" s="790"/>
      <c r="BQ65" s="790"/>
      <c r="BR65" s="790"/>
      <c r="BS65" s="790"/>
      <c r="BT65" s="790"/>
      <c r="BU65" s="790"/>
      <c r="BV65" s="790"/>
      <c r="BW65" s="790"/>
      <c r="BX65" s="790"/>
    </row>
    <row r="66" spans="1:76" ht="7.5" customHeight="1" x14ac:dyDescent="0.15">
      <c r="A66" s="695"/>
      <c r="B66" s="696"/>
      <c r="C66" s="697" t="s">
        <v>43</v>
      </c>
      <c r="D66" s="697"/>
      <c r="E66" s="697"/>
      <c r="F66" s="697"/>
      <c r="G66" s="697"/>
      <c r="H66" s="697"/>
      <c r="I66" s="697"/>
      <c r="J66" s="697"/>
      <c r="K66" s="697"/>
      <c r="L66" s="697"/>
      <c r="M66" s="697"/>
      <c r="N66" s="698"/>
      <c r="O66" s="687"/>
      <c r="P66" s="382"/>
      <c r="Q66" s="382"/>
      <c r="R66" s="382"/>
      <c r="S66" s="382"/>
      <c r="T66" s="382"/>
      <c r="U66" s="382"/>
      <c r="V66" s="382"/>
      <c r="W66" s="382"/>
      <c r="X66" s="382"/>
      <c r="Y66" s="382"/>
      <c r="Z66" s="382"/>
      <c r="AA66" s="382">
        <f>SUM(O66:Z67)</f>
        <v>0</v>
      </c>
      <c r="AB66" s="382"/>
      <c r="AC66" s="383"/>
      <c r="AD66" s="389"/>
      <c r="AE66" s="394"/>
      <c r="AF66" s="382"/>
      <c r="AG66" s="382"/>
      <c r="AH66" s="382"/>
      <c r="AI66" s="382"/>
      <c r="AJ66" s="382"/>
      <c r="AK66" s="382"/>
      <c r="AL66" s="382"/>
      <c r="AM66" s="382"/>
      <c r="AN66" s="382"/>
      <c r="AO66" s="382"/>
      <c r="AP66" s="382"/>
      <c r="AQ66" s="382">
        <f>SUM(AE66:AP67)</f>
        <v>0</v>
      </c>
      <c r="AR66" s="382"/>
      <c r="AS66" s="383"/>
      <c r="AT66" s="384"/>
      <c r="AU66" s="384"/>
      <c r="AV66" s="384"/>
      <c r="AW66" s="384"/>
      <c r="AX66" s="384"/>
      <c r="AY66" s="384"/>
      <c r="BJ66" s="790"/>
      <c r="BK66" s="790"/>
      <c r="BL66" s="790"/>
      <c r="BM66" s="790"/>
      <c r="BN66" s="790"/>
      <c r="BO66" s="790"/>
      <c r="BP66" s="790"/>
      <c r="BQ66" s="790"/>
      <c r="BR66" s="790"/>
      <c r="BS66" s="790"/>
      <c r="BT66" s="790"/>
      <c r="BU66" s="790"/>
      <c r="BV66" s="790"/>
      <c r="BW66" s="790"/>
      <c r="BX66" s="790"/>
    </row>
    <row r="67" spans="1:76" ht="7.5" customHeight="1" x14ac:dyDescent="0.15">
      <c r="A67" s="695"/>
      <c r="B67" s="696"/>
      <c r="C67" s="697"/>
      <c r="D67" s="697"/>
      <c r="E67" s="697"/>
      <c r="F67" s="697"/>
      <c r="G67" s="697"/>
      <c r="H67" s="697"/>
      <c r="I67" s="697"/>
      <c r="J67" s="697"/>
      <c r="K67" s="697"/>
      <c r="L67" s="697"/>
      <c r="M67" s="697"/>
      <c r="N67" s="698"/>
      <c r="O67" s="687"/>
      <c r="P67" s="382"/>
      <c r="Q67" s="382"/>
      <c r="R67" s="382"/>
      <c r="S67" s="382"/>
      <c r="T67" s="382"/>
      <c r="U67" s="382"/>
      <c r="V67" s="382"/>
      <c r="W67" s="382"/>
      <c r="X67" s="382"/>
      <c r="Y67" s="382"/>
      <c r="Z67" s="382"/>
      <c r="AA67" s="382"/>
      <c r="AB67" s="382"/>
      <c r="AC67" s="383"/>
      <c r="AD67" s="390"/>
      <c r="AE67" s="394"/>
      <c r="AF67" s="382"/>
      <c r="AG67" s="382"/>
      <c r="AH67" s="382"/>
      <c r="AI67" s="382"/>
      <c r="AJ67" s="382"/>
      <c r="AK67" s="382"/>
      <c r="AL67" s="382"/>
      <c r="AM67" s="382"/>
      <c r="AN67" s="382"/>
      <c r="AO67" s="382"/>
      <c r="AP67" s="382"/>
      <c r="AQ67" s="382"/>
      <c r="AR67" s="382"/>
      <c r="AS67" s="383"/>
      <c r="AT67" s="384"/>
      <c r="AU67" s="384"/>
      <c r="AV67" s="384"/>
      <c r="AW67" s="384"/>
      <c r="AX67" s="384"/>
      <c r="AY67" s="384"/>
      <c r="BJ67" s="790"/>
      <c r="BK67" s="790"/>
      <c r="BL67" s="790"/>
      <c r="BM67" s="790"/>
      <c r="BN67" s="790"/>
      <c r="BO67" s="790"/>
      <c r="BP67" s="790"/>
      <c r="BQ67" s="790"/>
      <c r="BR67" s="790"/>
      <c r="BS67" s="790"/>
      <c r="BT67" s="790"/>
      <c r="BU67" s="790"/>
      <c r="BV67" s="790"/>
      <c r="BW67" s="790"/>
      <c r="BX67" s="790"/>
    </row>
    <row r="68" spans="1:76" ht="7.5" customHeight="1" x14ac:dyDescent="0.15">
      <c r="A68" s="681" t="s">
        <v>39</v>
      </c>
      <c r="B68" s="682"/>
      <c r="C68" s="688" t="s">
        <v>56</v>
      </c>
      <c r="D68" s="688"/>
      <c r="E68" s="688"/>
      <c r="F68" s="688"/>
      <c r="G68" s="688"/>
      <c r="H68" s="688"/>
      <c r="I68" s="688"/>
      <c r="J68" s="688"/>
      <c r="K68" s="688"/>
      <c r="L68" s="688"/>
      <c r="M68" s="688"/>
      <c r="N68" s="689"/>
      <c r="O68" s="687"/>
      <c r="P68" s="382"/>
      <c r="Q68" s="382"/>
      <c r="R68" s="382"/>
      <c r="S68" s="382"/>
      <c r="T68" s="382"/>
      <c r="U68" s="382"/>
      <c r="V68" s="382"/>
      <c r="W68" s="382"/>
      <c r="X68" s="382"/>
      <c r="Y68" s="382"/>
      <c r="Z68" s="382"/>
      <c r="AA68" s="636">
        <f>SUM(O68:Z69)</f>
        <v>0</v>
      </c>
      <c r="AB68" s="473"/>
      <c r="AC68" s="643"/>
      <c r="AD68" s="389"/>
      <c r="AE68" s="394"/>
      <c r="AF68" s="382"/>
      <c r="AG68" s="382"/>
      <c r="AH68" s="382"/>
      <c r="AI68" s="382"/>
      <c r="AJ68" s="382"/>
      <c r="AK68" s="382"/>
      <c r="AL68" s="382"/>
      <c r="AM68" s="382"/>
      <c r="AN68" s="382"/>
      <c r="AO68" s="382"/>
      <c r="AP68" s="382"/>
      <c r="AQ68" s="382">
        <f>SUM(AE68:AP69)</f>
        <v>0</v>
      </c>
      <c r="AR68" s="382"/>
      <c r="AS68" s="383"/>
      <c r="AT68" s="384"/>
      <c r="AU68" s="384"/>
      <c r="AV68" s="384"/>
      <c r="AW68" s="384"/>
      <c r="AX68" s="384"/>
      <c r="AY68" s="384"/>
    </row>
    <row r="69" spans="1:76" ht="7.5" customHeight="1" x14ac:dyDescent="0.15">
      <c r="A69" s="683"/>
      <c r="B69" s="684"/>
      <c r="C69" s="688"/>
      <c r="D69" s="688"/>
      <c r="E69" s="688"/>
      <c r="F69" s="688"/>
      <c r="G69" s="688"/>
      <c r="H69" s="688"/>
      <c r="I69" s="688"/>
      <c r="J69" s="688"/>
      <c r="K69" s="688"/>
      <c r="L69" s="688"/>
      <c r="M69" s="688"/>
      <c r="N69" s="689"/>
      <c r="O69" s="687"/>
      <c r="P69" s="382"/>
      <c r="Q69" s="382"/>
      <c r="R69" s="382"/>
      <c r="S69" s="382"/>
      <c r="T69" s="382"/>
      <c r="U69" s="382"/>
      <c r="V69" s="382"/>
      <c r="W69" s="382"/>
      <c r="X69" s="382"/>
      <c r="Y69" s="382"/>
      <c r="Z69" s="382"/>
      <c r="AA69" s="638"/>
      <c r="AB69" s="475"/>
      <c r="AC69" s="644"/>
      <c r="AD69" s="390"/>
      <c r="AE69" s="394"/>
      <c r="AF69" s="382"/>
      <c r="AG69" s="382"/>
      <c r="AH69" s="382"/>
      <c r="AI69" s="382"/>
      <c r="AJ69" s="382"/>
      <c r="AK69" s="382"/>
      <c r="AL69" s="382"/>
      <c r="AM69" s="382"/>
      <c r="AN69" s="382"/>
      <c r="AO69" s="382"/>
      <c r="AP69" s="382"/>
      <c r="AQ69" s="382"/>
      <c r="AR69" s="382"/>
      <c r="AS69" s="383"/>
      <c r="AT69" s="384"/>
      <c r="AU69" s="384"/>
      <c r="AV69" s="384"/>
      <c r="AW69" s="384"/>
      <c r="AX69" s="384"/>
      <c r="AY69" s="384"/>
    </row>
    <row r="70" spans="1:76" ht="7.5" customHeight="1" x14ac:dyDescent="0.15">
      <c r="A70" s="683"/>
      <c r="B70" s="684"/>
      <c r="C70" s="688" t="s">
        <v>40</v>
      </c>
      <c r="D70" s="688"/>
      <c r="E70" s="688"/>
      <c r="F70" s="688"/>
      <c r="G70" s="688"/>
      <c r="H70" s="688"/>
      <c r="I70" s="688"/>
      <c r="J70" s="688"/>
      <c r="K70" s="688"/>
      <c r="L70" s="688"/>
      <c r="M70" s="688"/>
      <c r="N70" s="689"/>
      <c r="O70" s="687"/>
      <c r="P70" s="382"/>
      <c r="Q70" s="382"/>
      <c r="R70" s="382"/>
      <c r="S70" s="382"/>
      <c r="T70" s="382"/>
      <c r="U70" s="382"/>
      <c r="V70" s="382"/>
      <c r="W70" s="382"/>
      <c r="X70" s="382"/>
      <c r="Y70" s="382"/>
      <c r="Z70" s="382"/>
      <c r="AA70" s="382">
        <f>SUM(O70:Z71)</f>
        <v>0</v>
      </c>
      <c r="AB70" s="382"/>
      <c r="AC70" s="383"/>
      <c r="AD70" s="389"/>
      <c r="AE70" s="394"/>
      <c r="AF70" s="382"/>
      <c r="AG70" s="382"/>
      <c r="AH70" s="382"/>
      <c r="AI70" s="382"/>
      <c r="AJ70" s="382"/>
      <c r="AK70" s="382"/>
      <c r="AL70" s="382"/>
      <c r="AM70" s="382"/>
      <c r="AN70" s="382"/>
      <c r="AO70" s="382"/>
      <c r="AP70" s="382"/>
      <c r="AQ70" s="382">
        <f>SUM(AE70:AP71)</f>
        <v>0</v>
      </c>
      <c r="AR70" s="382"/>
      <c r="AS70" s="383"/>
      <c r="AT70" s="384"/>
      <c r="AU70" s="384"/>
      <c r="AV70" s="384"/>
      <c r="AW70" s="384"/>
      <c r="AX70" s="384"/>
      <c r="AY70" s="384"/>
    </row>
    <row r="71" spans="1:76" ht="7.5" customHeight="1" thickBot="1" x14ac:dyDescent="0.2">
      <c r="A71" s="685"/>
      <c r="B71" s="686"/>
      <c r="C71" s="690"/>
      <c r="D71" s="690"/>
      <c r="E71" s="690"/>
      <c r="F71" s="690"/>
      <c r="G71" s="690"/>
      <c r="H71" s="690"/>
      <c r="I71" s="690"/>
      <c r="J71" s="690"/>
      <c r="K71" s="690"/>
      <c r="L71" s="690"/>
      <c r="M71" s="690"/>
      <c r="N71" s="691"/>
      <c r="O71" s="692"/>
      <c r="P71" s="625"/>
      <c r="Q71" s="625"/>
      <c r="R71" s="625"/>
      <c r="S71" s="625"/>
      <c r="T71" s="625"/>
      <c r="U71" s="625"/>
      <c r="V71" s="625"/>
      <c r="W71" s="625"/>
      <c r="X71" s="625"/>
      <c r="Y71" s="625"/>
      <c r="Z71" s="625"/>
      <c r="AA71" s="625"/>
      <c r="AB71" s="625"/>
      <c r="AC71" s="648"/>
      <c r="AD71" s="390"/>
      <c r="AE71" s="624"/>
      <c r="AF71" s="625"/>
      <c r="AG71" s="625"/>
      <c r="AH71" s="625"/>
      <c r="AI71" s="625"/>
      <c r="AJ71" s="625"/>
      <c r="AK71" s="625"/>
      <c r="AL71" s="625"/>
      <c r="AM71" s="625"/>
      <c r="AN71" s="625"/>
      <c r="AO71" s="625"/>
      <c r="AP71" s="625"/>
      <c r="AQ71" s="625"/>
      <c r="AR71" s="625"/>
      <c r="AS71" s="648"/>
      <c r="AT71" s="384"/>
      <c r="AU71" s="384"/>
      <c r="AV71" s="384"/>
      <c r="AW71" s="384"/>
      <c r="AX71" s="384"/>
      <c r="AY71" s="384"/>
    </row>
    <row r="72" spans="1:76" ht="5.25" customHeight="1" thickBot="1" x14ac:dyDescent="0.2">
      <c r="A72" s="385"/>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4"/>
      <c r="AU72" s="384"/>
      <c r="AV72" s="384"/>
      <c r="AW72" s="384"/>
      <c r="AX72" s="384"/>
      <c r="AY72" s="384"/>
    </row>
    <row r="73" spans="1:76" ht="11.25" customHeight="1" x14ac:dyDescent="0.15">
      <c r="A73" s="671" t="s">
        <v>49</v>
      </c>
      <c r="B73" s="672"/>
      <c r="C73" s="672"/>
      <c r="D73" s="672"/>
      <c r="E73" s="672"/>
      <c r="F73" s="672"/>
      <c r="G73" s="672"/>
      <c r="H73" s="672"/>
      <c r="I73" s="672"/>
      <c r="J73" s="672"/>
      <c r="K73" s="672"/>
      <c r="L73" s="672"/>
      <c r="M73" s="672"/>
      <c r="N73" s="672"/>
      <c r="O73" s="649">
        <f>SUM(O42:T71)</f>
        <v>0</v>
      </c>
      <c r="P73" s="649"/>
      <c r="Q73" s="649"/>
      <c r="R73" s="649"/>
      <c r="S73" s="649"/>
      <c r="T73" s="649"/>
      <c r="U73" s="649">
        <f>SUM(U42:Z71)</f>
        <v>0</v>
      </c>
      <c r="V73" s="649"/>
      <c r="W73" s="649"/>
      <c r="X73" s="649"/>
      <c r="Y73" s="649"/>
      <c r="Z73" s="649"/>
      <c r="AA73" s="649">
        <f>SUM(AA42:AC71)</f>
        <v>0</v>
      </c>
      <c r="AB73" s="649"/>
      <c r="AC73" s="650"/>
      <c r="AD73" s="389"/>
      <c r="AE73" s="646">
        <f>SUM(AE42:AJ71)</f>
        <v>0</v>
      </c>
      <c r="AF73" s="646"/>
      <c r="AG73" s="646"/>
      <c r="AH73" s="646"/>
      <c r="AI73" s="646"/>
      <c r="AJ73" s="646"/>
      <c r="AK73" s="646">
        <f>SUM(AK42:AP71)</f>
        <v>0</v>
      </c>
      <c r="AL73" s="646"/>
      <c r="AM73" s="646"/>
      <c r="AN73" s="646"/>
      <c r="AO73" s="646"/>
      <c r="AP73" s="646"/>
      <c r="AQ73" s="646">
        <f>SUM(AQ42:AS71)</f>
        <v>0</v>
      </c>
      <c r="AR73" s="646"/>
      <c r="AS73" s="646"/>
      <c r="AT73" s="384"/>
      <c r="AU73" s="384"/>
      <c r="AV73" s="384"/>
      <c r="AW73" s="384"/>
      <c r="AX73" s="384"/>
      <c r="AY73" s="384"/>
    </row>
    <row r="74" spans="1:76" ht="11.25" customHeight="1" thickBot="1" x14ac:dyDescent="0.2">
      <c r="A74" s="673"/>
      <c r="B74" s="674"/>
      <c r="C74" s="674"/>
      <c r="D74" s="674"/>
      <c r="E74" s="674"/>
      <c r="F74" s="674"/>
      <c r="G74" s="674"/>
      <c r="H74" s="674"/>
      <c r="I74" s="674"/>
      <c r="J74" s="674"/>
      <c r="K74" s="674"/>
      <c r="L74" s="674"/>
      <c r="M74" s="674"/>
      <c r="N74" s="674"/>
      <c r="O74" s="651"/>
      <c r="P74" s="651"/>
      <c r="Q74" s="651"/>
      <c r="R74" s="651"/>
      <c r="S74" s="651"/>
      <c r="T74" s="651"/>
      <c r="U74" s="651"/>
      <c r="V74" s="651"/>
      <c r="W74" s="651"/>
      <c r="X74" s="651"/>
      <c r="Y74" s="651"/>
      <c r="Z74" s="651"/>
      <c r="AA74" s="651"/>
      <c r="AB74" s="651"/>
      <c r="AC74" s="652"/>
      <c r="AD74" s="390"/>
      <c r="AE74" s="647"/>
      <c r="AF74" s="647"/>
      <c r="AG74" s="647"/>
      <c r="AH74" s="647"/>
      <c r="AI74" s="647"/>
      <c r="AJ74" s="647"/>
      <c r="AK74" s="647"/>
      <c r="AL74" s="647"/>
      <c r="AM74" s="647"/>
      <c r="AN74" s="647"/>
      <c r="AO74" s="647"/>
      <c r="AP74" s="647"/>
      <c r="AQ74" s="647"/>
      <c r="AR74" s="647"/>
      <c r="AS74" s="647"/>
      <c r="AT74" s="384"/>
      <c r="AU74" s="384"/>
      <c r="AV74" s="384"/>
      <c r="AW74" s="384"/>
      <c r="AX74" s="384"/>
      <c r="AY74" s="384"/>
    </row>
    <row r="75" spans="1:76" ht="11.45" customHeight="1" thickBot="1" x14ac:dyDescent="0.2">
      <c r="A75" s="38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88"/>
    </row>
    <row r="76" spans="1:76" ht="22.15" customHeight="1" thickBot="1" x14ac:dyDescent="0.2">
      <c r="A76" s="659" t="s">
        <v>511</v>
      </c>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1"/>
      <c r="AN76" s="391" t="s">
        <v>155</v>
      </c>
      <c r="AO76" s="392"/>
      <c r="AP76" s="392"/>
      <c r="AQ76" s="392"/>
      <c r="AR76" s="392"/>
      <c r="AS76" s="392"/>
      <c r="AT76" s="392"/>
      <c r="AU76" s="392"/>
      <c r="AV76" s="392"/>
      <c r="AW76" s="392"/>
      <c r="AX76" s="392"/>
      <c r="AY76" s="393"/>
    </row>
    <row r="77" spans="1:76" ht="15" customHeight="1" thickBot="1" x14ac:dyDescent="0.2">
      <c r="A77" s="653"/>
      <c r="B77" s="654"/>
      <c r="C77" s="662" t="s">
        <v>152</v>
      </c>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3"/>
      <c r="AN77" s="640"/>
      <c r="AO77" s="641"/>
      <c r="AP77" s="641"/>
      <c r="AQ77" s="641"/>
      <c r="AR77" s="641"/>
      <c r="AS77" s="641"/>
      <c r="AT77" s="641"/>
      <c r="AU77" s="641"/>
      <c r="AV77" s="641"/>
      <c r="AW77" s="641"/>
      <c r="AX77" s="641"/>
      <c r="AY77" s="642"/>
    </row>
    <row r="78" spans="1:76" ht="15" customHeight="1" thickTop="1" x14ac:dyDescent="0.15">
      <c r="A78" s="655"/>
      <c r="B78" s="656"/>
      <c r="C78" s="434" t="s">
        <v>153</v>
      </c>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665" t="s">
        <v>513</v>
      </c>
      <c r="AO78" s="666"/>
      <c r="AP78" s="666"/>
      <c r="AQ78" s="666"/>
      <c r="AR78" s="666"/>
      <c r="AS78" s="666"/>
      <c r="AT78" s="666"/>
      <c r="AU78" s="666"/>
      <c r="AV78" s="666"/>
      <c r="AW78" s="666"/>
      <c r="AX78" s="666"/>
      <c r="AY78" s="667"/>
    </row>
    <row r="79" spans="1:76" ht="15" customHeight="1" thickBot="1" x14ac:dyDescent="0.2">
      <c r="A79" s="657"/>
      <c r="B79" s="658"/>
      <c r="C79" s="664" t="s">
        <v>154</v>
      </c>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8" t="s">
        <v>512</v>
      </c>
      <c r="AO79" s="669"/>
      <c r="AP79" s="669"/>
      <c r="AQ79" s="669"/>
      <c r="AR79" s="669"/>
      <c r="AS79" s="669"/>
      <c r="AT79" s="669"/>
      <c r="AU79" s="669"/>
      <c r="AV79" s="669"/>
      <c r="AW79" s="669"/>
      <c r="AX79" s="669"/>
      <c r="AY79" s="670"/>
    </row>
    <row r="80" spans="1:76" ht="24.6" customHeight="1" thickBot="1" x14ac:dyDescent="0.2">
      <c r="A80" s="386"/>
      <c r="B80" s="386"/>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7"/>
      <c r="AO80" s="387"/>
      <c r="AP80" s="387"/>
      <c r="AQ80" s="387"/>
      <c r="AR80" s="387"/>
      <c r="AS80" s="387"/>
      <c r="AT80" s="387"/>
      <c r="AU80" s="387"/>
      <c r="AV80" s="387"/>
      <c r="AW80" s="387"/>
      <c r="AX80" s="387"/>
      <c r="AY80" s="387"/>
    </row>
    <row r="81" spans="1:53" ht="6.75" customHeight="1" thickTop="1" x14ac:dyDescent="0.15">
      <c r="A81" s="547" t="s">
        <v>86</v>
      </c>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9"/>
    </row>
    <row r="82" spans="1:53" ht="5.25" customHeight="1" x14ac:dyDescent="0.15">
      <c r="A82" s="550"/>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1"/>
      <c r="AY82" s="552"/>
    </row>
    <row r="83" spans="1:53" s="126" customFormat="1" ht="11.25" customHeight="1" x14ac:dyDescent="0.25">
      <c r="A83" s="124"/>
      <c r="B83" s="635" t="s">
        <v>50</v>
      </c>
      <c r="C83" s="635"/>
      <c r="D83" s="635"/>
      <c r="E83" s="635"/>
      <c r="F83" s="635"/>
      <c r="G83" s="635"/>
      <c r="H83" s="635"/>
      <c r="I83" s="546"/>
      <c r="J83" s="546"/>
      <c r="K83" s="546" t="s">
        <v>18</v>
      </c>
      <c r="L83" s="546"/>
      <c r="M83" s="546"/>
      <c r="N83" s="546"/>
      <c r="O83" s="546" t="s">
        <v>16</v>
      </c>
      <c r="P83" s="546"/>
      <c r="Q83" s="546"/>
      <c r="R83" s="125"/>
      <c r="S83" s="546" t="s">
        <v>17</v>
      </c>
      <c r="T83" s="546"/>
      <c r="U83" s="546"/>
      <c r="V83" s="546"/>
      <c r="W83" s="546" t="s">
        <v>69</v>
      </c>
      <c r="X83" s="546"/>
      <c r="Y83" s="546"/>
      <c r="Z83" s="546"/>
      <c r="AA83" s="125"/>
      <c r="AB83" s="125"/>
      <c r="AC83" s="621" t="s">
        <v>70</v>
      </c>
      <c r="AD83" s="621"/>
      <c r="AE83" s="621"/>
      <c r="AF83" s="621"/>
      <c r="AG83" s="546"/>
      <c r="AH83" s="546"/>
      <c r="AI83" s="546" t="s">
        <v>69</v>
      </c>
      <c r="AJ83" s="546"/>
      <c r="AK83" s="546"/>
      <c r="AL83" s="546"/>
      <c r="AM83" s="546" t="s">
        <v>16</v>
      </c>
      <c r="AN83" s="546"/>
      <c r="AO83" s="546"/>
      <c r="AP83" s="546" t="s">
        <v>54</v>
      </c>
      <c r="AQ83" s="546"/>
      <c r="AR83" s="546"/>
      <c r="AS83" s="546"/>
      <c r="AT83" s="546"/>
      <c r="AU83" s="546"/>
      <c r="AV83" s="546"/>
      <c r="AW83" s="546"/>
      <c r="AX83" s="546"/>
      <c r="AY83" s="645"/>
    </row>
    <row r="84" spans="1:53" ht="10.5" customHeight="1" x14ac:dyDescent="0.15">
      <c r="A84" s="127"/>
      <c r="B84" s="129"/>
      <c r="C84" s="129"/>
      <c r="D84" s="129"/>
      <c r="E84" s="129"/>
      <c r="F84" s="129"/>
      <c r="G84" s="129"/>
      <c r="H84" s="129"/>
      <c r="I84" s="129"/>
      <c r="J84" s="129"/>
      <c r="K84" s="129"/>
      <c r="L84" s="129"/>
      <c r="M84" s="129"/>
      <c r="N84" s="129"/>
      <c r="O84" s="129"/>
      <c r="P84" s="129"/>
      <c r="Q84" s="129"/>
      <c r="R84" s="129"/>
      <c r="S84" s="538" t="s">
        <v>64</v>
      </c>
      <c r="T84" s="538"/>
      <c r="U84" s="538"/>
      <c r="V84" s="538"/>
      <c r="W84" s="538" t="s">
        <v>18</v>
      </c>
      <c r="X84" s="538"/>
      <c r="Y84" s="538"/>
      <c r="Z84" s="538"/>
      <c r="AA84" s="128"/>
      <c r="AB84" s="128"/>
      <c r="AC84" s="128"/>
      <c r="AD84" s="128"/>
      <c r="AE84" s="128"/>
      <c r="AF84" s="129"/>
      <c r="AG84" s="129"/>
      <c r="AH84" s="129"/>
      <c r="AI84" s="129"/>
      <c r="AJ84" s="129"/>
      <c r="AK84" s="129"/>
      <c r="AL84" s="129"/>
      <c r="AM84" s="129"/>
      <c r="AN84" s="129"/>
      <c r="AO84" s="129"/>
      <c r="AP84" s="538" t="s">
        <v>65</v>
      </c>
      <c r="AQ84" s="538"/>
      <c r="AR84" s="538"/>
      <c r="AS84" s="538"/>
      <c r="AT84" s="538"/>
      <c r="AU84" s="538"/>
      <c r="AV84" s="538"/>
      <c r="AW84" s="538"/>
      <c r="AX84" s="538"/>
      <c r="AY84" s="539"/>
    </row>
    <row r="85" spans="1:53" ht="11.25" customHeight="1" x14ac:dyDescent="0.15">
      <c r="A85" s="127"/>
      <c r="B85" s="555" t="s">
        <v>52</v>
      </c>
      <c r="C85" s="555"/>
      <c r="D85" s="555"/>
      <c r="E85" s="555"/>
      <c r="F85" s="555"/>
      <c r="G85" s="555"/>
      <c r="H85" s="555"/>
      <c r="I85" s="538"/>
      <c r="J85" s="538"/>
      <c r="K85" s="538" t="s">
        <v>18</v>
      </c>
      <c r="L85" s="538"/>
      <c r="M85" s="538"/>
      <c r="N85" s="538"/>
      <c r="O85" s="538" t="s">
        <v>16</v>
      </c>
      <c r="P85" s="538"/>
      <c r="Q85" s="538"/>
      <c r="R85" s="128"/>
      <c r="S85" s="538" t="s">
        <v>17</v>
      </c>
      <c r="T85" s="538"/>
      <c r="U85" s="538"/>
      <c r="V85" s="538"/>
      <c r="W85" s="538" t="s">
        <v>69</v>
      </c>
      <c r="X85" s="538"/>
      <c r="Y85" s="538"/>
      <c r="Z85" s="538"/>
      <c r="AA85" s="128"/>
      <c r="AB85" s="128"/>
      <c r="AC85" s="533" t="s">
        <v>71</v>
      </c>
      <c r="AD85" s="533"/>
      <c r="AE85" s="533"/>
      <c r="AF85" s="533"/>
      <c r="AG85" s="538"/>
      <c r="AH85" s="538"/>
      <c r="AI85" s="538" t="s">
        <v>69</v>
      </c>
      <c r="AJ85" s="538"/>
      <c r="AK85" s="538"/>
      <c r="AL85" s="538"/>
      <c r="AM85" s="538" t="s">
        <v>16</v>
      </c>
      <c r="AN85" s="538"/>
      <c r="AO85" s="538"/>
      <c r="AP85" s="538" t="s">
        <v>54</v>
      </c>
      <c r="AQ85" s="538"/>
      <c r="AR85" s="538"/>
      <c r="AS85" s="538"/>
      <c r="AT85" s="538"/>
      <c r="AU85" s="538"/>
      <c r="AV85" s="538"/>
      <c r="AW85" s="538"/>
      <c r="AX85" s="538"/>
      <c r="AY85" s="539"/>
    </row>
    <row r="86" spans="1:53" ht="9.75" customHeight="1" x14ac:dyDescent="0.15">
      <c r="A86" s="127"/>
      <c r="B86" s="129"/>
      <c r="C86" s="129"/>
      <c r="D86" s="129"/>
      <c r="E86" s="129"/>
      <c r="F86" s="129"/>
      <c r="G86" s="129"/>
      <c r="H86" s="129"/>
      <c r="I86" s="129"/>
      <c r="J86" s="129"/>
      <c r="K86" s="129"/>
      <c r="L86" s="129"/>
      <c r="M86" s="129"/>
      <c r="N86" s="129"/>
      <c r="O86" s="129"/>
      <c r="P86" s="129"/>
      <c r="Q86" s="129"/>
      <c r="R86" s="129"/>
      <c r="S86" s="538" t="s">
        <v>64</v>
      </c>
      <c r="T86" s="538"/>
      <c r="U86" s="538"/>
      <c r="V86" s="538"/>
      <c r="W86" s="538" t="s">
        <v>72</v>
      </c>
      <c r="X86" s="538"/>
      <c r="Y86" s="538"/>
      <c r="Z86" s="538"/>
      <c r="AA86" s="128"/>
      <c r="AB86" s="128"/>
      <c r="AC86" s="128"/>
      <c r="AD86" s="128"/>
      <c r="AE86" s="128"/>
      <c r="AF86" s="129"/>
      <c r="AG86" s="129"/>
      <c r="AH86" s="129"/>
      <c r="AI86" s="129"/>
      <c r="AJ86" s="129"/>
      <c r="AK86" s="129"/>
      <c r="AL86" s="129"/>
      <c r="AM86" s="129"/>
      <c r="AN86" s="129"/>
      <c r="AO86" s="129"/>
      <c r="AP86" s="538" t="s">
        <v>65</v>
      </c>
      <c r="AQ86" s="538"/>
      <c r="AR86" s="538"/>
      <c r="AS86" s="538"/>
      <c r="AT86" s="538"/>
      <c r="AU86" s="538"/>
      <c r="AV86" s="538"/>
      <c r="AW86" s="538"/>
      <c r="AX86" s="538"/>
      <c r="AY86" s="539"/>
    </row>
    <row r="87" spans="1:53" ht="11.25" customHeight="1" x14ac:dyDescent="0.2">
      <c r="A87" s="127"/>
      <c r="B87" s="533" t="s">
        <v>19</v>
      </c>
      <c r="C87" s="533"/>
      <c r="D87" s="533"/>
      <c r="E87" s="533"/>
      <c r="F87" s="533"/>
      <c r="G87" s="533"/>
      <c r="H87" s="533"/>
      <c r="I87" s="129"/>
      <c r="J87" s="130" t="s">
        <v>108</v>
      </c>
      <c r="K87" s="130"/>
      <c r="L87" s="130"/>
      <c r="M87" s="130"/>
      <c r="N87" s="130"/>
      <c r="O87" s="130"/>
      <c r="P87" s="130"/>
      <c r="Q87" s="130"/>
      <c r="R87" s="130"/>
      <c r="S87" s="130"/>
      <c r="T87" s="130"/>
      <c r="U87" s="130"/>
      <c r="V87" s="130"/>
      <c r="W87" s="130"/>
      <c r="X87" s="130"/>
      <c r="Y87" s="130"/>
      <c r="Z87" s="130"/>
      <c r="AA87" s="130"/>
      <c r="AB87" s="130"/>
      <c r="AC87" s="130" t="s">
        <v>83</v>
      </c>
      <c r="AD87" s="130"/>
      <c r="AE87" s="130"/>
      <c r="AF87" s="130"/>
      <c r="AG87" s="130"/>
      <c r="AH87" s="130"/>
      <c r="AI87" s="130"/>
      <c r="AJ87" s="130"/>
      <c r="AK87" s="130"/>
      <c r="AL87" s="130"/>
      <c r="AM87" s="546" t="s">
        <v>84</v>
      </c>
      <c r="AN87" s="546"/>
      <c r="AO87" s="546"/>
      <c r="AP87" s="129"/>
      <c r="AQ87" s="128" t="s">
        <v>30</v>
      </c>
      <c r="AR87" s="546" t="s">
        <v>85</v>
      </c>
      <c r="AS87" s="546"/>
      <c r="AT87" s="546"/>
      <c r="AU87" s="546"/>
      <c r="AV87" s="128" t="s">
        <v>31</v>
      </c>
      <c r="AW87" s="129"/>
      <c r="AX87" s="129"/>
      <c r="AY87" s="376"/>
    </row>
    <row r="88" spans="1:53" ht="2.25" customHeight="1" x14ac:dyDescent="0.15">
      <c r="A88" s="131"/>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3"/>
      <c r="BA88" s="121"/>
    </row>
    <row r="89" spans="1:53" ht="13.5" customHeight="1" x14ac:dyDescent="0.15">
      <c r="A89" s="571" t="s">
        <v>111</v>
      </c>
      <c r="B89" s="572"/>
      <c r="C89" s="572"/>
      <c r="D89" s="575" t="s">
        <v>101</v>
      </c>
      <c r="E89" s="576"/>
      <c r="F89" s="579" t="s">
        <v>254</v>
      </c>
      <c r="G89" s="572"/>
      <c r="H89" s="572"/>
      <c r="I89" s="575" t="s">
        <v>91</v>
      </c>
      <c r="J89" s="576"/>
      <c r="K89" s="584" t="s">
        <v>253</v>
      </c>
      <c r="L89" s="585"/>
      <c r="M89" s="585"/>
      <c r="N89" s="585"/>
      <c r="O89" s="586"/>
      <c r="P89" s="587" t="s">
        <v>53</v>
      </c>
      <c r="Q89" s="588"/>
      <c r="R89" s="589"/>
      <c r="S89" s="587" t="s">
        <v>73</v>
      </c>
      <c r="T89" s="588"/>
      <c r="U89" s="589"/>
      <c r="V89" s="597" t="s">
        <v>558</v>
      </c>
      <c r="W89" s="598"/>
      <c r="X89" s="598"/>
      <c r="Y89" s="598"/>
      <c r="Z89" s="599"/>
      <c r="AA89" s="593" t="s">
        <v>20</v>
      </c>
      <c r="AB89" s="594"/>
      <c r="AC89" s="594"/>
      <c r="AD89" s="594"/>
      <c r="AE89" s="594"/>
      <c r="AF89" s="594"/>
      <c r="AG89" s="607" t="s">
        <v>257</v>
      </c>
      <c r="AH89" s="607"/>
      <c r="AI89" s="607"/>
      <c r="AJ89" s="607"/>
      <c r="AK89" s="607"/>
      <c r="AL89" s="607"/>
      <c r="AM89" s="607"/>
      <c r="AN89" s="613" t="s">
        <v>514</v>
      </c>
      <c r="AO89" s="614"/>
      <c r="AP89" s="614"/>
      <c r="AQ89" s="614"/>
      <c r="AR89" s="614"/>
      <c r="AS89" s="614"/>
      <c r="AT89" s="614"/>
      <c r="AU89" s="617" t="s">
        <v>260</v>
      </c>
      <c r="AV89" s="617"/>
      <c r="AW89" s="617"/>
      <c r="AX89" s="617"/>
      <c r="AY89" s="618"/>
    </row>
    <row r="90" spans="1:53" ht="13.5" customHeight="1" x14ac:dyDescent="0.15">
      <c r="A90" s="573"/>
      <c r="B90" s="574"/>
      <c r="C90" s="574"/>
      <c r="D90" s="577"/>
      <c r="E90" s="578"/>
      <c r="F90" s="580"/>
      <c r="G90" s="574"/>
      <c r="H90" s="574"/>
      <c r="I90" s="577"/>
      <c r="J90" s="578"/>
      <c r="K90" s="581"/>
      <c r="L90" s="582"/>
      <c r="M90" s="582"/>
      <c r="N90" s="582"/>
      <c r="O90" s="583"/>
      <c r="P90" s="590"/>
      <c r="Q90" s="591"/>
      <c r="R90" s="592"/>
      <c r="S90" s="590"/>
      <c r="T90" s="591"/>
      <c r="U90" s="592"/>
      <c r="V90" s="600"/>
      <c r="W90" s="601"/>
      <c r="X90" s="601"/>
      <c r="Y90" s="601"/>
      <c r="Z90" s="602"/>
      <c r="AA90" s="595" t="s">
        <v>256</v>
      </c>
      <c r="AB90" s="596"/>
      <c r="AC90" s="596"/>
      <c r="AD90" s="596"/>
      <c r="AE90" s="596"/>
      <c r="AF90" s="596"/>
      <c r="AG90" s="608" t="s">
        <v>255</v>
      </c>
      <c r="AH90" s="608"/>
      <c r="AI90" s="608"/>
      <c r="AJ90" s="608"/>
      <c r="AK90" s="608"/>
      <c r="AL90" s="608"/>
      <c r="AM90" s="608"/>
      <c r="AN90" s="615"/>
      <c r="AO90" s="616"/>
      <c r="AP90" s="616"/>
      <c r="AQ90" s="616"/>
      <c r="AR90" s="616"/>
      <c r="AS90" s="616"/>
      <c r="AT90" s="616"/>
      <c r="AU90" s="619"/>
      <c r="AV90" s="619"/>
      <c r="AW90" s="619"/>
      <c r="AX90" s="619"/>
      <c r="AY90" s="620"/>
    </row>
    <row r="91" spans="1:53" ht="8.25" customHeight="1" x14ac:dyDescent="0.15">
      <c r="A91" s="603" t="s">
        <v>74</v>
      </c>
      <c r="B91" s="557"/>
      <c r="C91" s="557"/>
      <c r="D91" s="557"/>
      <c r="E91" s="557"/>
      <c r="F91" s="604"/>
      <c r="G91" s="556"/>
      <c r="H91" s="557"/>
      <c r="I91" s="557"/>
      <c r="J91" s="557"/>
      <c r="K91" s="557"/>
      <c r="L91" s="557"/>
      <c r="M91" s="557"/>
      <c r="N91" s="557"/>
      <c r="O91" s="557"/>
      <c r="P91" s="557"/>
      <c r="Q91" s="557"/>
      <c r="R91" s="557"/>
      <c r="S91" s="557"/>
      <c r="T91" s="557"/>
      <c r="U91" s="560"/>
      <c r="V91" s="567"/>
      <c r="W91" s="567"/>
      <c r="X91" s="568"/>
      <c r="Y91" s="611" t="s">
        <v>75</v>
      </c>
      <c r="Z91" s="567"/>
      <c r="AA91" s="567"/>
      <c r="AB91" s="567"/>
      <c r="AC91" s="567"/>
      <c r="AD91" s="568"/>
      <c r="AE91" s="562"/>
      <c r="AF91" s="563"/>
      <c r="AG91" s="564"/>
      <c r="AH91" s="564"/>
      <c r="AI91" s="564"/>
      <c r="AJ91" s="564"/>
      <c r="AK91" s="564"/>
      <c r="AL91" s="564"/>
      <c r="AM91" s="564"/>
      <c r="AN91" s="564"/>
      <c r="AO91" s="564"/>
      <c r="AP91" s="563"/>
      <c r="AQ91" s="563"/>
      <c r="AR91" s="563"/>
      <c r="AS91" s="563"/>
      <c r="AT91" s="563"/>
      <c r="AU91" s="563"/>
      <c r="AV91" s="563"/>
      <c r="AW91" s="563"/>
      <c r="AX91" s="563"/>
      <c r="AY91" s="609"/>
    </row>
    <row r="92" spans="1:53" ht="8.25" customHeight="1" thickBot="1" x14ac:dyDescent="0.2">
      <c r="A92" s="605"/>
      <c r="B92" s="559"/>
      <c r="C92" s="559"/>
      <c r="D92" s="559"/>
      <c r="E92" s="559"/>
      <c r="F92" s="606"/>
      <c r="G92" s="558"/>
      <c r="H92" s="559"/>
      <c r="I92" s="559"/>
      <c r="J92" s="559"/>
      <c r="K92" s="559"/>
      <c r="L92" s="559"/>
      <c r="M92" s="559"/>
      <c r="N92" s="559"/>
      <c r="O92" s="559"/>
      <c r="P92" s="559"/>
      <c r="Q92" s="559"/>
      <c r="R92" s="559"/>
      <c r="S92" s="559"/>
      <c r="T92" s="559"/>
      <c r="U92" s="561"/>
      <c r="V92" s="569"/>
      <c r="W92" s="569"/>
      <c r="X92" s="570"/>
      <c r="Y92" s="612"/>
      <c r="Z92" s="569"/>
      <c r="AA92" s="569"/>
      <c r="AB92" s="569"/>
      <c r="AC92" s="569"/>
      <c r="AD92" s="570"/>
      <c r="AE92" s="565"/>
      <c r="AF92" s="566"/>
      <c r="AG92" s="566"/>
      <c r="AH92" s="566"/>
      <c r="AI92" s="566"/>
      <c r="AJ92" s="566"/>
      <c r="AK92" s="566"/>
      <c r="AL92" s="566"/>
      <c r="AM92" s="566"/>
      <c r="AN92" s="566"/>
      <c r="AO92" s="566"/>
      <c r="AP92" s="566"/>
      <c r="AQ92" s="566"/>
      <c r="AR92" s="566"/>
      <c r="AS92" s="566"/>
      <c r="AT92" s="566"/>
      <c r="AU92" s="566"/>
      <c r="AV92" s="566"/>
      <c r="AW92" s="566"/>
      <c r="AX92" s="566"/>
      <c r="AY92" s="610"/>
    </row>
    <row r="93" spans="1:53" ht="11.25" customHeight="1" thickTop="1" x14ac:dyDescent="0.15"/>
  </sheetData>
  <mergeCells count="378">
    <mergeCell ref="G22:J23"/>
    <mergeCell ref="G36:H37"/>
    <mergeCell ref="AM5:AP5"/>
    <mergeCell ref="AM6:AT6"/>
    <mergeCell ref="AU6:AY6"/>
    <mergeCell ref="K13:L13"/>
    <mergeCell ref="K19:L19"/>
    <mergeCell ref="U34:Z35"/>
    <mergeCell ref="AA34:AB35"/>
    <mergeCell ref="AC34:AH35"/>
    <mergeCell ref="AI34:AN35"/>
    <mergeCell ref="L34:M35"/>
    <mergeCell ref="N34:O35"/>
    <mergeCell ref="P34:P35"/>
    <mergeCell ref="Q34:R35"/>
    <mergeCell ref="S34:T35"/>
    <mergeCell ref="K20:AY21"/>
    <mergeCell ref="AK22:AM22"/>
    <mergeCell ref="V22:X22"/>
    <mergeCell ref="AD30:AF31"/>
    <mergeCell ref="AQ5:AY5"/>
    <mergeCell ref="G6:AL9"/>
    <mergeCell ref="G13:J15"/>
    <mergeCell ref="AQ10:AR11"/>
    <mergeCell ref="AQ25:AY25"/>
    <mergeCell ref="O39:AC39"/>
    <mergeCell ref="O40:T41"/>
    <mergeCell ref="AA40:AC41"/>
    <mergeCell ref="AI36:AM37"/>
    <mergeCell ref="R24:AY24"/>
    <mergeCell ref="K36:K37"/>
    <mergeCell ref="L36:M37"/>
    <mergeCell ref="N36:O37"/>
    <mergeCell ref="P36:P37"/>
    <mergeCell ref="U40:Z41"/>
    <mergeCell ref="AE40:AJ41"/>
    <mergeCell ref="AK40:AP41"/>
    <mergeCell ref="AQ40:AS41"/>
    <mergeCell ref="Q36:R37"/>
    <mergeCell ref="S36:T37"/>
    <mergeCell ref="A41:N41"/>
    <mergeCell ref="A26:F27"/>
    <mergeCell ref="AE39:AS39"/>
    <mergeCell ref="U36:Z37"/>
    <mergeCell ref="AA36:AB37"/>
    <mergeCell ref="AC36:AH37"/>
    <mergeCell ref="AT10:AU11"/>
    <mergeCell ref="AW10:AX11"/>
    <mergeCell ref="BJ40:BV52"/>
    <mergeCell ref="BJ54:BX67"/>
    <mergeCell ref="AK44:AP45"/>
    <mergeCell ref="A46:N47"/>
    <mergeCell ref="A50:N51"/>
    <mergeCell ref="O60:T61"/>
    <mergeCell ref="AA56:AC57"/>
    <mergeCell ref="AA60:AC61"/>
    <mergeCell ref="A48:N49"/>
    <mergeCell ref="O48:T49"/>
    <mergeCell ref="U48:Z49"/>
    <mergeCell ref="AA48:AC49"/>
    <mergeCell ref="AE48:AJ49"/>
    <mergeCell ref="AK48:AP49"/>
    <mergeCell ref="AQ48:AS49"/>
    <mergeCell ref="O44:T45"/>
    <mergeCell ref="U44:Z45"/>
    <mergeCell ref="U42:Z43"/>
    <mergeCell ref="AK54:AP55"/>
    <mergeCell ref="AK56:AP57"/>
    <mergeCell ref="G12:J12"/>
    <mergeCell ref="AK50:AP51"/>
    <mergeCell ref="G18:J18"/>
    <mergeCell ref="K22:U22"/>
    <mergeCell ref="A1:AY2"/>
    <mergeCell ref="A5:F5"/>
    <mergeCell ref="N5:Q5"/>
    <mergeCell ref="A3:AY4"/>
    <mergeCell ref="A10:F11"/>
    <mergeCell ref="AM7:AT9"/>
    <mergeCell ref="T10:U11"/>
    <mergeCell ref="W5:X5"/>
    <mergeCell ref="G5:K5"/>
    <mergeCell ref="L5:M5"/>
    <mergeCell ref="R5:S5"/>
    <mergeCell ref="T5:V5"/>
    <mergeCell ref="AU7:AY9"/>
    <mergeCell ref="AV10:AV11"/>
    <mergeCell ref="L10:M11"/>
    <mergeCell ref="Y5:AL5"/>
    <mergeCell ref="AP10:AP11"/>
    <mergeCell ref="A6:F9"/>
    <mergeCell ref="AL10:AM11"/>
    <mergeCell ref="AH10:AI11"/>
    <mergeCell ref="AF10:AG11"/>
    <mergeCell ref="AC10:AD11"/>
    <mergeCell ref="AE46:AJ47"/>
    <mergeCell ref="A34:F37"/>
    <mergeCell ref="A28:F31"/>
    <mergeCell ref="AE44:AJ45"/>
    <mergeCell ref="AQ44:AS45"/>
    <mergeCell ref="AQ46:AS47"/>
    <mergeCell ref="V28:W29"/>
    <mergeCell ref="AG28:AH29"/>
    <mergeCell ref="A44:N45"/>
    <mergeCell ref="AA44:AC45"/>
    <mergeCell ref="A39:K40"/>
    <mergeCell ref="O46:T47"/>
    <mergeCell ref="A32:F33"/>
    <mergeCell ref="G32:L33"/>
    <mergeCell ref="M32:R33"/>
    <mergeCell ref="S32:T33"/>
    <mergeCell ref="G34:H35"/>
    <mergeCell ref="I34:J35"/>
    <mergeCell ref="I36:J37"/>
    <mergeCell ref="K34:K35"/>
    <mergeCell ref="A42:N43"/>
    <mergeCell ref="O42:T43"/>
    <mergeCell ref="A38:AY38"/>
    <mergeCell ref="L39:N40"/>
    <mergeCell ref="O52:T53"/>
    <mergeCell ref="U60:Z61"/>
    <mergeCell ref="O56:T57"/>
    <mergeCell ref="U56:Z57"/>
    <mergeCell ref="A62:B67"/>
    <mergeCell ref="AA62:AC63"/>
    <mergeCell ref="U46:Z47"/>
    <mergeCell ref="A58:N59"/>
    <mergeCell ref="O58:T59"/>
    <mergeCell ref="U58:Z59"/>
    <mergeCell ref="AA58:AC59"/>
    <mergeCell ref="C66:N67"/>
    <mergeCell ref="O50:T51"/>
    <mergeCell ref="A52:N53"/>
    <mergeCell ref="C64:N65"/>
    <mergeCell ref="AA52:AC53"/>
    <mergeCell ref="A54:N55"/>
    <mergeCell ref="O62:T63"/>
    <mergeCell ref="U62:Z63"/>
    <mergeCell ref="O64:T65"/>
    <mergeCell ref="U64:Z65"/>
    <mergeCell ref="O66:T67"/>
    <mergeCell ref="O54:T55"/>
    <mergeCell ref="C62:N63"/>
    <mergeCell ref="AD66:AD67"/>
    <mergeCell ref="AD68:AD69"/>
    <mergeCell ref="AD70:AD71"/>
    <mergeCell ref="AD73:AD74"/>
    <mergeCell ref="AE56:AJ57"/>
    <mergeCell ref="A60:N61"/>
    <mergeCell ref="AE73:AJ74"/>
    <mergeCell ref="AA68:AC69"/>
    <mergeCell ref="O73:T74"/>
    <mergeCell ref="A68:B71"/>
    <mergeCell ref="U70:Z71"/>
    <mergeCell ref="O68:T69"/>
    <mergeCell ref="U68:Z69"/>
    <mergeCell ref="C70:N71"/>
    <mergeCell ref="O70:T71"/>
    <mergeCell ref="U73:Z74"/>
    <mergeCell ref="AA70:AC71"/>
    <mergeCell ref="AA66:AC67"/>
    <mergeCell ref="AE58:AJ59"/>
    <mergeCell ref="AA64:AC65"/>
    <mergeCell ref="AD62:AD63"/>
    <mergeCell ref="AD64:AD65"/>
    <mergeCell ref="AE60:AJ61"/>
    <mergeCell ref="C68:N69"/>
    <mergeCell ref="A77:B77"/>
    <mergeCell ref="A78:B78"/>
    <mergeCell ref="A79:B79"/>
    <mergeCell ref="A76:AM76"/>
    <mergeCell ref="C77:AM77"/>
    <mergeCell ref="C78:AM78"/>
    <mergeCell ref="C79:AM79"/>
    <mergeCell ref="AK73:AP74"/>
    <mergeCell ref="AN78:AY78"/>
    <mergeCell ref="AN79:AY79"/>
    <mergeCell ref="A73:N74"/>
    <mergeCell ref="AQ54:AS55"/>
    <mergeCell ref="AE54:AJ55"/>
    <mergeCell ref="AA50:AC51"/>
    <mergeCell ref="AA46:AC47"/>
    <mergeCell ref="AG83:AH83"/>
    <mergeCell ref="AI83:AJ83"/>
    <mergeCell ref="AK83:AL83"/>
    <mergeCell ref="AM83:AO83"/>
    <mergeCell ref="AP83:AY83"/>
    <mergeCell ref="AQ73:AS74"/>
    <mergeCell ref="AE52:AJ53"/>
    <mergeCell ref="AK52:AP53"/>
    <mergeCell ref="AK66:AP67"/>
    <mergeCell ref="AE66:AJ67"/>
    <mergeCell ref="AK60:AP61"/>
    <mergeCell ref="AK62:AP63"/>
    <mergeCell ref="AK64:AP65"/>
    <mergeCell ref="AQ68:AS69"/>
    <mergeCell ref="AQ70:AS71"/>
    <mergeCell ref="AA73:AC74"/>
    <mergeCell ref="AQ66:AS67"/>
    <mergeCell ref="AA54:AC55"/>
    <mergeCell ref="AQ60:AS61"/>
    <mergeCell ref="AE68:AJ69"/>
    <mergeCell ref="AE64:AJ65"/>
    <mergeCell ref="AQ58:AS59"/>
    <mergeCell ref="U86:V86"/>
    <mergeCell ref="V17:X17"/>
    <mergeCell ref="AE70:AJ71"/>
    <mergeCell ref="AK70:AP71"/>
    <mergeCell ref="U50:Z51"/>
    <mergeCell ref="U66:Z67"/>
    <mergeCell ref="AN22:AY22"/>
    <mergeCell ref="AQ42:AS43"/>
    <mergeCell ref="AE42:AJ43"/>
    <mergeCell ref="AA42:AC43"/>
    <mergeCell ref="G26:AY27"/>
    <mergeCell ref="S30:U31"/>
    <mergeCell ref="V30:W31"/>
    <mergeCell ref="AK42:AP43"/>
    <mergeCell ref="S28:U29"/>
    <mergeCell ref="B83:H83"/>
    <mergeCell ref="I83:J83"/>
    <mergeCell ref="AK58:AP59"/>
    <mergeCell ref="AN77:AY77"/>
    <mergeCell ref="K83:L83"/>
    <mergeCell ref="M85:N85"/>
    <mergeCell ref="O85:Q85"/>
    <mergeCell ref="U83:V83"/>
    <mergeCell ref="W83:X83"/>
    <mergeCell ref="M83:N83"/>
    <mergeCell ref="O83:Q83"/>
    <mergeCell ref="Y83:Z83"/>
    <mergeCell ref="AC83:AF83"/>
    <mergeCell ref="AG85:AH85"/>
    <mergeCell ref="U84:V84"/>
    <mergeCell ref="W84:X84"/>
    <mergeCell ref="Y85:Z85"/>
    <mergeCell ref="K85:L85"/>
    <mergeCell ref="AW91:AY92"/>
    <mergeCell ref="AM87:AO87"/>
    <mergeCell ref="AN91:AP92"/>
    <mergeCell ref="AQ91:AS92"/>
    <mergeCell ref="AT91:AV92"/>
    <mergeCell ref="AK91:AM92"/>
    <mergeCell ref="AH91:AJ92"/>
    <mergeCell ref="Y91:AD92"/>
    <mergeCell ref="AR87:AU87"/>
    <mergeCell ref="AN89:AT90"/>
    <mergeCell ref="AU89:AY90"/>
    <mergeCell ref="W85:X85"/>
    <mergeCell ref="AI85:AJ85"/>
    <mergeCell ref="G91:I92"/>
    <mergeCell ref="J91:L92"/>
    <mergeCell ref="M91:O92"/>
    <mergeCell ref="P91:R92"/>
    <mergeCell ref="S91:U92"/>
    <mergeCell ref="AE91:AG92"/>
    <mergeCell ref="V91:X92"/>
    <mergeCell ref="A89:C90"/>
    <mergeCell ref="D89:E90"/>
    <mergeCell ref="F89:H90"/>
    <mergeCell ref="I89:J90"/>
    <mergeCell ref="K90:O90"/>
    <mergeCell ref="K89:O89"/>
    <mergeCell ref="P89:R90"/>
    <mergeCell ref="S89:U90"/>
    <mergeCell ref="AA89:AF89"/>
    <mergeCell ref="AA90:AF90"/>
    <mergeCell ref="V89:Z90"/>
    <mergeCell ref="A91:F92"/>
    <mergeCell ref="AG89:AM89"/>
    <mergeCell ref="AG90:AM90"/>
    <mergeCell ref="B87:H87"/>
    <mergeCell ref="AO34:AY37"/>
    <mergeCell ref="AP86:AY86"/>
    <mergeCell ref="S85:T85"/>
    <mergeCell ref="U85:V85"/>
    <mergeCell ref="U54:Z55"/>
    <mergeCell ref="A56:N57"/>
    <mergeCell ref="AK85:AL85"/>
    <mergeCell ref="AM85:AO85"/>
    <mergeCell ref="AP85:AY85"/>
    <mergeCell ref="S83:T83"/>
    <mergeCell ref="AP84:AY84"/>
    <mergeCell ref="Y84:Z84"/>
    <mergeCell ref="AC85:AF85"/>
    <mergeCell ref="A81:AY82"/>
    <mergeCell ref="AK68:AP69"/>
    <mergeCell ref="W86:X86"/>
    <mergeCell ref="Y86:Z86"/>
    <mergeCell ref="S84:T84"/>
    <mergeCell ref="S86:T86"/>
    <mergeCell ref="AN36:AN37"/>
    <mergeCell ref="AE62:AJ63"/>
    <mergeCell ref="B85:H85"/>
    <mergeCell ref="I85:J85"/>
    <mergeCell ref="AB10:AB11"/>
    <mergeCell ref="Z10:AA11"/>
    <mergeCell ref="Y10:Y11"/>
    <mergeCell ref="W10:X11"/>
    <mergeCell ref="V10:V11"/>
    <mergeCell ref="G10:H11"/>
    <mergeCell ref="I10:K11"/>
    <mergeCell ref="AJ10:AK11"/>
    <mergeCell ref="N10:O11"/>
    <mergeCell ref="P10:Q11"/>
    <mergeCell ref="R10:S11"/>
    <mergeCell ref="AE10:AE11"/>
    <mergeCell ref="G19:J21"/>
    <mergeCell ref="M19:O19"/>
    <mergeCell ref="Q19:T19"/>
    <mergeCell ref="U19:AY19"/>
    <mergeCell ref="AW28:AY31"/>
    <mergeCell ref="AT28:AV31"/>
    <mergeCell ref="AI28:AS31"/>
    <mergeCell ref="A12:F17"/>
    <mergeCell ref="G16:J17"/>
    <mergeCell ref="Y16:AJ16"/>
    <mergeCell ref="V16:X16"/>
    <mergeCell ref="K16:U17"/>
    <mergeCell ref="M13:O13"/>
    <mergeCell ref="Q13:T13"/>
    <mergeCell ref="U13:AY13"/>
    <mergeCell ref="Y17:AY17"/>
    <mergeCell ref="AK16:AM16"/>
    <mergeCell ref="AN16:AY16"/>
    <mergeCell ref="A18:F25"/>
    <mergeCell ref="G24:Q25"/>
    <mergeCell ref="R25:AA25"/>
    <mergeCell ref="AB25:AD25"/>
    <mergeCell ref="AN25:AP25"/>
    <mergeCell ref="AE25:AM25"/>
    <mergeCell ref="BB10:BH18"/>
    <mergeCell ref="U32:AY33"/>
    <mergeCell ref="V23:X23"/>
    <mergeCell ref="Y23:AY23"/>
    <mergeCell ref="K23:U23"/>
    <mergeCell ref="Y22:AJ22"/>
    <mergeCell ref="K12:AJ12"/>
    <mergeCell ref="AK12:AM12"/>
    <mergeCell ref="AN12:AY12"/>
    <mergeCell ref="AK18:AM18"/>
    <mergeCell ref="AN18:AY18"/>
    <mergeCell ref="K18:AJ18"/>
    <mergeCell ref="K14:AY15"/>
    <mergeCell ref="AG30:AH31"/>
    <mergeCell ref="AY10:AY11"/>
    <mergeCell ref="AN10:AO11"/>
    <mergeCell ref="AS10:AS11"/>
    <mergeCell ref="G28:L29"/>
    <mergeCell ref="M28:R29"/>
    <mergeCell ref="M30:R31"/>
    <mergeCell ref="G30:L31"/>
    <mergeCell ref="X28:AC29"/>
    <mergeCell ref="X30:AC31"/>
    <mergeCell ref="AD28:AF29"/>
    <mergeCell ref="AQ64:AS65"/>
    <mergeCell ref="AT39:AY74"/>
    <mergeCell ref="A72:AS72"/>
    <mergeCell ref="A80:AY80"/>
    <mergeCell ref="A75:AY75"/>
    <mergeCell ref="AD40:AD41"/>
    <mergeCell ref="AD42:AD43"/>
    <mergeCell ref="AQ62:AS63"/>
    <mergeCell ref="AQ52:AS53"/>
    <mergeCell ref="AN76:AY76"/>
    <mergeCell ref="AQ50:AS51"/>
    <mergeCell ref="AK46:AP47"/>
    <mergeCell ref="U52:Z53"/>
    <mergeCell ref="AD44:AD45"/>
    <mergeCell ref="AD46:AD47"/>
    <mergeCell ref="AD48:AD49"/>
    <mergeCell ref="AD50:AD51"/>
    <mergeCell ref="AD52:AD53"/>
    <mergeCell ref="AD54:AD55"/>
    <mergeCell ref="AD56:AD57"/>
    <mergeCell ref="AD58:AD59"/>
    <mergeCell ref="AD60:AD61"/>
    <mergeCell ref="AQ56:AS57"/>
    <mergeCell ref="AE50:AJ51"/>
  </mergeCells>
  <phoneticPr fontId="3"/>
  <conditionalFormatting sqref="AA42:AC47 AQ42:AS47 O73:AC74 AE73:AS74 AQ50:AS71 AA50:AC71">
    <cfRule type="cellIs" dxfId="113" priority="6" operator="equal">
      <formula>0</formula>
    </cfRule>
  </conditionalFormatting>
  <conditionalFormatting sqref="AA48:AC49 AQ48:AS49">
    <cfRule type="cellIs" dxfId="112" priority="5" operator="equal">
      <formula>0</formula>
    </cfRule>
  </conditionalFormatting>
  <conditionalFormatting sqref="AH10:AS11">
    <cfRule type="expression" dxfId="111" priority="4">
      <formula>$AQ$5=$BW$10</formula>
    </cfRule>
  </conditionalFormatting>
  <conditionalFormatting sqref="G34:AN37">
    <cfRule type="expression" dxfId="110" priority="3">
      <formula>$AQ$5=$BW$10</formula>
    </cfRule>
  </conditionalFormatting>
  <conditionalFormatting sqref="O42:AC71 O73:AC74">
    <cfRule type="expression" dxfId="109" priority="2">
      <formula>$AQ$5=$BW$10</formula>
    </cfRule>
  </conditionalFormatting>
  <conditionalFormatting sqref="A83:AY87">
    <cfRule type="expression" dxfId="108" priority="1">
      <formula>$AQ$5=$BW$10</formula>
    </cfRule>
  </conditionalFormatting>
  <dataValidations count="1">
    <dataValidation type="list" allowBlank="1" showInputMessage="1" showErrorMessage="1" sqref="AQ5:AY5" xr:uid="{B3D80ADB-3EDC-47AB-AD44-5B3F6D360988}">
      <formula1>$BW$8:$BW$10</formula1>
    </dataValidation>
  </dataValidations>
  <hyperlinks>
    <hyperlink ref="BB10:BH18" location="'(記入例)利用申込書'!A1" display="記入例" xr:uid="{72FAF61F-3132-4149-976D-0DF2F07D785A}"/>
  </hyperlinks>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18</xdr:col>
                    <xdr:colOff>38100</xdr:colOff>
                    <xdr:row>22</xdr:row>
                    <xdr:rowOff>190500</xdr:rowOff>
                  </from>
                  <to>
                    <xdr:col>25</xdr:col>
                    <xdr:colOff>9525</xdr:colOff>
                    <xdr:row>24</xdr:row>
                    <xdr:rowOff>19050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26</xdr:col>
                    <xdr:colOff>85725</xdr:colOff>
                    <xdr:row>22</xdr:row>
                    <xdr:rowOff>171450</xdr:rowOff>
                  </from>
                  <to>
                    <xdr:col>33</xdr:col>
                    <xdr:colOff>123825</xdr:colOff>
                    <xdr:row>24</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10</xdr:col>
                    <xdr:colOff>47625</xdr:colOff>
                    <xdr:row>21</xdr:row>
                    <xdr:rowOff>295275</xdr:rowOff>
                  </from>
                  <to>
                    <xdr:col>14</xdr:col>
                    <xdr:colOff>0</xdr:colOff>
                    <xdr:row>23</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14</xdr:col>
                    <xdr:colOff>47625</xdr:colOff>
                    <xdr:row>21</xdr:row>
                    <xdr:rowOff>295275</xdr:rowOff>
                  </from>
                  <to>
                    <xdr:col>18</xdr:col>
                    <xdr:colOff>28575</xdr:colOff>
                    <xdr:row>23</xdr:row>
                    <xdr:rowOff>19050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46</xdr:col>
                    <xdr:colOff>66675</xdr:colOff>
                    <xdr:row>7</xdr:row>
                    <xdr:rowOff>38100</xdr:rowOff>
                  </from>
                  <to>
                    <xdr:col>49</xdr:col>
                    <xdr:colOff>19050</xdr:colOff>
                    <xdr:row>9</xdr:row>
                    <xdr:rowOff>38100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46</xdr:col>
                    <xdr:colOff>66675</xdr:colOff>
                    <xdr:row>5</xdr:row>
                    <xdr:rowOff>142875</xdr:rowOff>
                  </from>
                  <to>
                    <xdr:col>49</xdr:col>
                    <xdr:colOff>95250</xdr:colOff>
                    <xdr:row>8</xdr:row>
                    <xdr:rowOff>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46</xdr:col>
                    <xdr:colOff>66675</xdr:colOff>
                    <xdr:row>4</xdr:row>
                    <xdr:rowOff>152400</xdr:rowOff>
                  </from>
                  <to>
                    <xdr:col>51</xdr:col>
                    <xdr:colOff>9525</xdr:colOff>
                    <xdr:row>6</xdr:row>
                    <xdr:rowOff>28575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35</xdr:col>
                    <xdr:colOff>76200</xdr:colOff>
                    <xdr:row>22</xdr:row>
                    <xdr:rowOff>171450</xdr:rowOff>
                  </from>
                  <to>
                    <xdr:col>42</xdr:col>
                    <xdr:colOff>9525</xdr:colOff>
                    <xdr:row>24</xdr:row>
                    <xdr:rowOff>19050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42</xdr:col>
                    <xdr:colOff>85725</xdr:colOff>
                    <xdr:row>22</xdr:row>
                    <xdr:rowOff>171450</xdr:rowOff>
                  </from>
                  <to>
                    <xdr:col>50</xdr:col>
                    <xdr:colOff>19050</xdr:colOff>
                    <xdr:row>24</xdr:row>
                    <xdr:rowOff>19050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0</xdr:col>
                    <xdr:colOff>28575</xdr:colOff>
                    <xdr:row>77</xdr:row>
                    <xdr:rowOff>161925</xdr:rowOff>
                  </from>
                  <to>
                    <xdr:col>2</xdr:col>
                    <xdr:colOff>38100</xdr:colOff>
                    <xdr:row>79</xdr:row>
                    <xdr:rowOff>57150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28575</xdr:colOff>
                    <xdr:row>76</xdr:row>
                    <xdr:rowOff>161925</xdr:rowOff>
                  </from>
                  <to>
                    <xdr:col>2</xdr:col>
                    <xdr:colOff>38100</xdr:colOff>
                    <xdr:row>78</xdr:row>
                    <xdr:rowOff>47625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19050</xdr:colOff>
                    <xdr:row>75</xdr:row>
                    <xdr:rowOff>247650</xdr:rowOff>
                  </from>
                  <to>
                    <xdr:col>2</xdr:col>
                    <xdr:colOff>28575</xdr:colOff>
                    <xdr:row>77</xdr:row>
                    <xdr:rowOff>28575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41</xdr:col>
                    <xdr:colOff>38100</xdr:colOff>
                    <xdr:row>75</xdr:row>
                    <xdr:rowOff>257175</xdr:rowOff>
                  </from>
                  <to>
                    <xdr:col>44</xdr:col>
                    <xdr:colOff>57150</xdr:colOff>
                    <xdr:row>77</xdr:row>
                    <xdr:rowOff>19050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45</xdr:col>
                    <xdr:colOff>114300</xdr:colOff>
                    <xdr:row>75</xdr:row>
                    <xdr:rowOff>266700</xdr:rowOff>
                  </from>
                  <to>
                    <xdr:col>48</xdr:col>
                    <xdr:colOff>66675</xdr:colOff>
                    <xdr:row>77</xdr:row>
                    <xdr:rowOff>19050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9</xdr:col>
                    <xdr:colOff>38100</xdr:colOff>
                    <xdr:row>30</xdr:row>
                    <xdr:rowOff>104775</xdr:rowOff>
                  </from>
                  <to>
                    <xdr:col>12</xdr:col>
                    <xdr:colOff>66675</xdr:colOff>
                    <xdr:row>33</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6</xdr:col>
                    <xdr:colOff>0</xdr:colOff>
                    <xdr:row>31</xdr:row>
                    <xdr:rowOff>9525</xdr:rowOff>
                  </from>
                  <to>
                    <xdr:col>8</xdr:col>
                    <xdr:colOff>76200</xdr:colOff>
                    <xdr:row>32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pageSetUpPr fitToPage="1"/>
  </sheetPr>
  <dimension ref="A1:BS82"/>
  <sheetViews>
    <sheetView showZeros="0" view="pageBreakPreview" zoomScale="110" zoomScaleNormal="100" zoomScaleSheetLayoutView="110" workbookViewId="0">
      <selection activeCell="G8" sqref="G8:I8"/>
    </sheetView>
  </sheetViews>
  <sheetFormatPr defaultColWidth="2.5" defaultRowHeight="15" customHeight="1" x14ac:dyDescent="0.25"/>
  <cols>
    <col min="1" max="4" width="2.5" style="134" customWidth="1"/>
    <col min="5" max="5" width="5.25" style="134" customWidth="1"/>
    <col min="6" max="17" width="3.25" style="134" customWidth="1"/>
    <col min="18" max="18" width="5.25" style="134" customWidth="1"/>
    <col min="19" max="34" width="3.25" style="134" customWidth="1"/>
    <col min="35" max="35" width="5.25" style="134" customWidth="1"/>
    <col min="36" max="49" width="3.25" style="134" customWidth="1"/>
    <col min="50" max="50" width="2.5" style="134" customWidth="1"/>
    <col min="51" max="51" width="2.625" style="134" customWidth="1"/>
    <col min="52" max="52" width="2.5" style="134" customWidth="1"/>
    <col min="53" max="53" width="2.5" style="134"/>
    <col min="54" max="55" width="0" style="134" hidden="1" customWidth="1"/>
    <col min="56" max="56" width="2.5" style="134" hidden="1" customWidth="1"/>
    <col min="57" max="58" width="0" style="134" hidden="1" customWidth="1"/>
    <col min="59" max="59" width="2.5" style="134" hidden="1" customWidth="1"/>
    <col min="60" max="60" width="10" style="134" hidden="1" customWidth="1"/>
    <col min="61" max="61" width="2.5" style="134" hidden="1" customWidth="1"/>
    <col min="62" max="64" width="6.5" style="134" hidden="1" customWidth="1"/>
    <col min="65" max="65" width="0" style="134" hidden="1" customWidth="1"/>
    <col min="66" max="16384" width="2.5" style="134"/>
  </cols>
  <sheetData>
    <row r="1" spans="1:71" ht="24" customHeight="1" x14ac:dyDescent="0.25">
      <c r="A1" s="976" t="s">
        <v>519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123"/>
      <c r="AL1" s="123"/>
      <c r="AM1" s="123"/>
      <c r="AN1" s="123"/>
      <c r="AO1" s="123"/>
      <c r="AP1" s="123"/>
      <c r="AQ1" s="123"/>
      <c r="AR1" s="123"/>
      <c r="AS1" s="123"/>
      <c r="AT1" s="123"/>
      <c r="AU1" s="123"/>
      <c r="AV1" s="123"/>
      <c r="AW1" s="123"/>
      <c r="AX1" s="123"/>
      <c r="AY1" s="123"/>
      <c r="AZ1" s="123"/>
    </row>
    <row r="2" spans="1:71" ht="4.5" customHeight="1" thickBot="1" x14ac:dyDescent="0.3">
      <c r="AI2" s="135"/>
      <c r="AJ2" s="135"/>
      <c r="AK2" s="135"/>
      <c r="AL2" s="135"/>
      <c r="AM2" s="135"/>
      <c r="AN2" s="135"/>
      <c r="AO2" s="135"/>
      <c r="AP2" s="135"/>
      <c r="AQ2" s="135"/>
      <c r="AR2" s="135"/>
      <c r="AS2" s="135"/>
      <c r="AT2" s="135"/>
      <c r="AU2" s="135"/>
      <c r="AV2" s="135"/>
      <c r="AW2" s="135"/>
      <c r="AX2" s="135"/>
      <c r="AY2" s="135"/>
      <c r="AZ2" s="135"/>
    </row>
    <row r="3" spans="1:71" ht="27" customHeight="1" thickBot="1" x14ac:dyDescent="0.3">
      <c r="A3" s="978" t="s">
        <v>3</v>
      </c>
      <c r="B3" s="979"/>
      <c r="C3" s="979"/>
      <c r="D3" s="988">
        <f>【2ヵ月前】利用申込書!G6</f>
        <v>0</v>
      </c>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90"/>
      <c r="AJ3" s="136"/>
      <c r="AK3" s="136"/>
      <c r="AL3" s="136"/>
      <c r="AM3" s="136"/>
      <c r="AN3" s="136"/>
      <c r="AO3" s="136"/>
      <c r="AP3" s="136"/>
      <c r="AQ3" s="136"/>
      <c r="AR3" s="136"/>
      <c r="AS3" s="136"/>
      <c r="AT3" s="136"/>
      <c r="AU3" s="136"/>
      <c r="AV3" s="136"/>
      <c r="AW3" s="136"/>
      <c r="AX3" s="136"/>
      <c r="AY3" s="136"/>
      <c r="AZ3" s="136"/>
    </row>
    <row r="4" spans="1:71" ht="4.5" customHeight="1" x14ac:dyDescent="0.25">
      <c r="A4" s="137"/>
      <c r="B4" s="137"/>
      <c r="C4" s="137"/>
      <c r="AI4" s="135"/>
      <c r="AJ4" s="135"/>
      <c r="AK4" s="135"/>
      <c r="AL4" s="135"/>
      <c r="AM4" s="135"/>
      <c r="AN4" s="135"/>
      <c r="AO4" s="135"/>
      <c r="AP4" s="135"/>
      <c r="AQ4" s="135"/>
      <c r="AR4" s="135"/>
      <c r="AS4" s="135"/>
      <c r="AT4" s="135"/>
      <c r="AU4" s="135"/>
      <c r="AV4" s="135"/>
      <c r="AW4" s="135"/>
      <c r="AX4" s="135"/>
      <c r="AY4" s="135"/>
      <c r="AZ4" s="135"/>
    </row>
    <row r="5" spans="1:71" ht="18.75" customHeight="1" thickBot="1" x14ac:dyDescent="0.3">
      <c r="A5" s="980" t="s">
        <v>55</v>
      </c>
      <c r="B5" s="980"/>
      <c r="C5" s="980"/>
      <c r="D5" s="980"/>
      <c r="E5" s="980"/>
      <c r="F5" s="980"/>
    </row>
    <row r="6" spans="1:71" s="169" customFormat="1" ht="14.45" customHeight="1" thickBot="1" x14ac:dyDescent="0.25">
      <c r="A6" s="981">
        <v>0.30208333333333331</v>
      </c>
      <c r="B6" s="982"/>
      <c r="C6" s="982"/>
      <c r="D6" s="982" t="s">
        <v>517</v>
      </c>
      <c r="E6" s="982"/>
      <c r="F6" s="982"/>
      <c r="G6" s="941">
        <v>0.375</v>
      </c>
      <c r="H6" s="941"/>
      <c r="I6" s="983">
        <v>0.41666666666666669</v>
      </c>
      <c r="J6" s="983"/>
      <c r="K6" s="165"/>
      <c r="L6" s="165"/>
      <c r="M6" s="983">
        <v>0.45833333333333331</v>
      </c>
      <c r="N6" s="983"/>
      <c r="O6" s="166"/>
      <c r="P6" s="167"/>
      <c r="Q6" s="941">
        <v>0.5</v>
      </c>
      <c r="R6" s="941"/>
      <c r="S6" s="941">
        <v>0.54166666666666663</v>
      </c>
      <c r="T6" s="984"/>
      <c r="U6" s="166"/>
      <c r="V6" s="983">
        <v>0.58333333333333337</v>
      </c>
      <c r="W6" s="985"/>
      <c r="X6" s="166"/>
      <c r="Y6" s="166"/>
      <c r="Z6" s="983">
        <v>0.625</v>
      </c>
      <c r="AA6" s="985"/>
      <c r="AB6" s="166"/>
      <c r="AC6" s="168"/>
      <c r="AD6" s="983">
        <v>0.66666666666666663</v>
      </c>
      <c r="AE6" s="983"/>
      <c r="AF6" s="986">
        <v>0.70833333333333337</v>
      </c>
      <c r="AG6" s="987"/>
      <c r="AH6" s="983">
        <v>0.72916666666666663</v>
      </c>
      <c r="AI6" s="983"/>
      <c r="AJ6" s="986">
        <v>0.79166666666666663</v>
      </c>
      <c r="AK6" s="986"/>
      <c r="AL6" s="165"/>
      <c r="AM6" s="983">
        <v>0.83333333333333337</v>
      </c>
      <c r="AN6" s="983"/>
      <c r="AO6" s="165"/>
      <c r="AP6" s="165"/>
      <c r="AQ6" s="983">
        <v>0.875</v>
      </c>
      <c r="AR6" s="983"/>
      <c r="AS6" s="165"/>
      <c r="AT6" s="165"/>
      <c r="AU6" s="983">
        <v>0.91666666666666663</v>
      </c>
      <c r="AV6" s="983"/>
      <c r="AW6" s="168"/>
      <c r="AX6" s="941">
        <v>0.9375</v>
      </c>
      <c r="AY6" s="941"/>
      <c r="AZ6" s="942"/>
    </row>
    <row r="7" spans="1:71" ht="14.45" customHeight="1" thickTop="1" thickBot="1" x14ac:dyDescent="0.3">
      <c r="A7" s="139"/>
      <c r="B7" s="140"/>
      <c r="C7" s="1019" t="s">
        <v>158</v>
      </c>
      <c r="D7" s="1020"/>
      <c r="E7" s="1028" t="s">
        <v>156</v>
      </c>
      <c r="F7" s="1028"/>
      <c r="G7" s="141"/>
      <c r="H7" s="142"/>
      <c r="I7" s="142"/>
      <c r="J7" s="141"/>
      <c r="K7" s="142"/>
      <c r="L7" s="142"/>
      <c r="M7" s="142"/>
      <c r="N7" s="141"/>
      <c r="O7" s="142"/>
      <c r="P7" s="142"/>
      <c r="Q7" s="142"/>
      <c r="R7" s="1024" t="s">
        <v>157</v>
      </c>
      <c r="S7" s="1025"/>
      <c r="T7" s="142"/>
      <c r="U7" s="142"/>
      <c r="V7" s="142"/>
      <c r="W7" s="141"/>
      <c r="X7" s="142"/>
      <c r="Y7" s="142"/>
      <c r="Z7" s="142"/>
      <c r="AA7" s="141"/>
      <c r="AB7" s="142"/>
      <c r="AC7" s="142"/>
      <c r="AD7" s="142"/>
      <c r="AE7" s="143"/>
      <c r="AF7" s="144"/>
      <c r="AG7" s="145"/>
      <c r="AH7" s="145"/>
      <c r="AI7" s="1026" t="s">
        <v>159</v>
      </c>
      <c r="AJ7" s="1027"/>
      <c r="AK7" s="142"/>
      <c r="AL7" s="142"/>
      <c r="AM7" s="142"/>
      <c r="AN7" s="141"/>
      <c r="AO7" s="142"/>
      <c r="AP7" s="142"/>
      <c r="AQ7" s="142"/>
      <c r="AR7" s="141"/>
      <c r="AS7" s="142"/>
      <c r="AT7" s="142"/>
      <c r="AU7" s="142"/>
      <c r="AV7" s="141"/>
      <c r="AW7" s="142"/>
      <c r="AX7" s="1021" t="s">
        <v>8</v>
      </c>
      <c r="AY7" s="1022"/>
      <c r="AZ7" s="1023"/>
      <c r="BN7" s="891" t="s">
        <v>408</v>
      </c>
      <c r="BO7" s="892"/>
      <c r="BP7" s="892"/>
      <c r="BQ7" s="892"/>
      <c r="BR7" s="892"/>
      <c r="BS7" s="893"/>
    </row>
    <row r="8" spans="1:71" ht="12.75" customHeight="1" x14ac:dyDescent="0.25">
      <c r="A8" s="951" t="str">
        <f>IF(【2ヵ月前】利用申込書!N10="","",【2ヵ月前】利用申込書!N10)</f>
        <v/>
      </c>
      <c r="B8" s="952"/>
      <c r="C8" s="953" t="s">
        <v>9</v>
      </c>
      <c r="D8" s="954"/>
      <c r="E8" s="963" t="s">
        <v>368</v>
      </c>
      <c r="F8" s="964"/>
      <c r="G8" s="934"/>
      <c r="H8" s="935"/>
      <c r="I8" s="935"/>
      <c r="J8" s="935"/>
      <c r="K8" s="935"/>
      <c r="L8" s="935"/>
      <c r="M8" s="935"/>
      <c r="N8" s="935"/>
      <c r="O8" s="935"/>
      <c r="P8" s="935"/>
      <c r="Q8" s="1029"/>
      <c r="R8" s="929" t="s">
        <v>92</v>
      </c>
      <c r="S8" s="924"/>
      <c r="T8" s="934"/>
      <c r="U8" s="935"/>
      <c r="V8" s="935"/>
      <c r="W8" s="935"/>
      <c r="X8" s="935"/>
      <c r="Y8" s="935"/>
      <c r="Z8" s="935"/>
      <c r="AA8" s="935"/>
      <c r="AB8" s="935"/>
      <c r="AC8" s="935"/>
      <c r="AD8" s="935"/>
      <c r="AE8" s="871"/>
      <c r="AF8" s="871"/>
      <c r="AG8" s="871"/>
      <c r="AH8" s="872" t="s">
        <v>484</v>
      </c>
      <c r="AI8" s="929" t="s">
        <v>93</v>
      </c>
      <c r="AJ8" s="924"/>
      <c r="AK8" s="934"/>
      <c r="AL8" s="935"/>
      <c r="AM8" s="935"/>
      <c r="AN8" s="935"/>
      <c r="AO8" s="935"/>
      <c r="AP8" s="935"/>
      <c r="AQ8" s="935"/>
      <c r="AR8" s="935"/>
      <c r="AS8" s="935"/>
      <c r="AT8" s="935"/>
      <c r="AU8" s="935"/>
      <c r="AV8" s="935"/>
      <c r="AW8" s="1030"/>
      <c r="AX8" s="904" t="s">
        <v>10</v>
      </c>
      <c r="AY8" s="905"/>
      <c r="AZ8" s="906"/>
      <c r="BN8" s="894"/>
      <c r="BO8" s="895"/>
      <c r="BP8" s="895"/>
      <c r="BQ8" s="895"/>
      <c r="BR8" s="895"/>
      <c r="BS8" s="896"/>
    </row>
    <row r="9" spans="1:71" ht="12.75" customHeight="1" x14ac:dyDescent="0.25">
      <c r="A9" s="943"/>
      <c r="B9" s="944"/>
      <c r="C9" s="955"/>
      <c r="D9" s="956"/>
      <c r="E9" s="965" t="s">
        <v>369</v>
      </c>
      <c r="F9" s="966"/>
      <c r="G9" s="887"/>
      <c r="H9" s="883"/>
      <c r="I9" s="883"/>
      <c r="J9" s="883"/>
      <c r="K9" s="883"/>
      <c r="L9" s="883"/>
      <c r="M9" s="883"/>
      <c r="N9" s="883"/>
      <c r="O9" s="883"/>
      <c r="P9" s="883"/>
      <c r="Q9" s="940"/>
      <c r="R9" s="930"/>
      <c r="S9" s="926"/>
      <c r="T9" s="887"/>
      <c r="U9" s="883"/>
      <c r="V9" s="883"/>
      <c r="W9" s="883"/>
      <c r="X9" s="883"/>
      <c r="Y9" s="883"/>
      <c r="Z9" s="883"/>
      <c r="AA9" s="883"/>
      <c r="AB9" s="883"/>
      <c r="AC9" s="883"/>
      <c r="AD9" s="883"/>
      <c r="AE9" s="875"/>
      <c r="AF9" s="875"/>
      <c r="AG9" s="875"/>
      <c r="AH9" s="873"/>
      <c r="AI9" s="930"/>
      <c r="AJ9" s="926"/>
      <c r="AK9" s="887"/>
      <c r="AL9" s="883"/>
      <c r="AM9" s="883"/>
      <c r="AN9" s="883"/>
      <c r="AO9" s="883"/>
      <c r="AP9" s="883"/>
      <c r="AQ9" s="883"/>
      <c r="AR9" s="883"/>
      <c r="AS9" s="883"/>
      <c r="AT9" s="883"/>
      <c r="AU9" s="883"/>
      <c r="AV9" s="883"/>
      <c r="AW9" s="939"/>
      <c r="AX9" s="146" t="s">
        <v>11</v>
      </c>
      <c r="AY9" s="147"/>
      <c r="AZ9" s="148"/>
      <c r="BH9" s="149" t="s">
        <v>252</v>
      </c>
      <c r="BJ9" s="150">
        <v>0.35416666666666669</v>
      </c>
      <c r="BK9" s="150">
        <v>0.54166666666666663</v>
      </c>
      <c r="BL9" s="150">
        <v>0.75</v>
      </c>
      <c r="BN9" s="894"/>
      <c r="BO9" s="895"/>
      <c r="BP9" s="895"/>
      <c r="BQ9" s="895"/>
      <c r="BR9" s="895"/>
      <c r="BS9" s="896"/>
    </row>
    <row r="10" spans="1:71" ht="12.75" customHeight="1" thickBot="1" x14ac:dyDescent="0.3">
      <c r="A10" s="943"/>
      <c r="B10" s="944"/>
      <c r="C10" s="955"/>
      <c r="D10" s="956"/>
      <c r="E10" s="967" t="s">
        <v>515</v>
      </c>
      <c r="F10" s="968"/>
      <c r="G10" s="932"/>
      <c r="H10" s="884"/>
      <c r="I10" s="884"/>
      <c r="J10" s="884"/>
      <c r="K10" s="884"/>
      <c r="L10" s="884"/>
      <c r="M10" s="884"/>
      <c r="N10" s="884"/>
      <c r="O10" s="884"/>
      <c r="P10" s="884"/>
      <c r="Q10" s="885"/>
      <c r="R10" s="931" t="s">
        <v>349</v>
      </c>
      <c r="S10" s="928"/>
      <c r="T10" s="932"/>
      <c r="U10" s="884"/>
      <c r="V10" s="884"/>
      <c r="W10" s="884"/>
      <c r="X10" s="884"/>
      <c r="Y10" s="884"/>
      <c r="Z10" s="884"/>
      <c r="AA10" s="884"/>
      <c r="AB10" s="884"/>
      <c r="AC10" s="884"/>
      <c r="AD10" s="884"/>
      <c r="AE10" s="876"/>
      <c r="AF10" s="876"/>
      <c r="AG10" s="876"/>
      <c r="AH10" s="873"/>
      <c r="AI10" s="931" t="s">
        <v>349</v>
      </c>
      <c r="AJ10" s="928"/>
      <c r="AK10" s="932"/>
      <c r="AL10" s="884"/>
      <c r="AM10" s="884"/>
      <c r="AN10" s="884"/>
      <c r="AO10" s="884"/>
      <c r="AP10" s="884"/>
      <c r="AQ10" s="884"/>
      <c r="AR10" s="884"/>
      <c r="AS10" s="884"/>
      <c r="AT10" s="884"/>
      <c r="AU10" s="884"/>
      <c r="AV10" s="884"/>
      <c r="AW10" s="1031"/>
      <c r="AX10" s="907"/>
      <c r="AY10" s="908"/>
      <c r="AZ10" s="151"/>
      <c r="BH10" s="152" t="s">
        <v>248</v>
      </c>
      <c r="BJ10" s="150">
        <v>0.36458333333333331</v>
      </c>
      <c r="BK10" s="150">
        <v>0.55208333333333337</v>
      </c>
      <c r="BL10" s="150">
        <v>0.76041666666666663</v>
      </c>
      <c r="BN10" s="897"/>
      <c r="BO10" s="898"/>
      <c r="BP10" s="898"/>
      <c r="BQ10" s="898"/>
      <c r="BR10" s="898"/>
      <c r="BS10" s="899"/>
    </row>
    <row r="11" spans="1:71" ht="12.75" customHeight="1" thickTop="1" x14ac:dyDescent="0.25">
      <c r="A11" s="911" t="s">
        <v>1</v>
      </c>
      <c r="B11" s="912"/>
      <c r="C11" s="955"/>
      <c r="D11" s="956"/>
      <c r="E11" s="969"/>
      <c r="F11" s="970"/>
      <c r="G11" s="932"/>
      <c r="H11" s="884"/>
      <c r="I11" s="884"/>
      <c r="J11" s="884"/>
      <c r="K11" s="884"/>
      <c r="L11" s="884"/>
      <c r="M11" s="884"/>
      <c r="N11" s="884"/>
      <c r="O11" s="884"/>
      <c r="P11" s="884"/>
      <c r="Q11" s="885"/>
      <c r="R11" s="931"/>
      <c r="S11" s="928"/>
      <c r="T11" s="932"/>
      <c r="U11" s="884"/>
      <c r="V11" s="884"/>
      <c r="W11" s="884"/>
      <c r="X11" s="884"/>
      <c r="Y11" s="884"/>
      <c r="Z11" s="884"/>
      <c r="AA11" s="884"/>
      <c r="AB11" s="884"/>
      <c r="AC11" s="884"/>
      <c r="AD11" s="884"/>
      <c r="AE11" s="876"/>
      <c r="AF11" s="876"/>
      <c r="AG11" s="876"/>
      <c r="AH11" s="873"/>
      <c r="AI11" s="931"/>
      <c r="AJ11" s="928"/>
      <c r="AK11" s="932"/>
      <c r="AL11" s="884"/>
      <c r="AM11" s="884"/>
      <c r="AN11" s="884"/>
      <c r="AO11" s="884"/>
      <c r="AP11" s="884"/>
      <c r="AQ11" s="884"/>
      <c r="AR11" s="884"/>
      <c r="AS11" s="884"/>
      <c r="AT11" s="884"/>
      <c r="AU11" s="884"/>
      <c r="AV11" s="884"/>
      <c r="AW11" s="1031"/>
      <c r="AX11" s="909"/>
      <c r="AY11" s="910"/>
      <c r="AZ11" s="153" t="s">
        <v>12</v>
      </c>
      <c r="BH11" s="134" t="s">
        <v>249</v>
      </c>
      <c r="BJ11" s="150">
        <v>0.375</v>
      </c>
      <c r="BK11" s="150">
        <v>0.5625</v>
      </c>
      <c r="BL11" s="150">
        <v>0.77083333333333304</v>
      </c>
    </row>
    <row r="12" spans="1:71" ht="12.75" customHeight="1" x14ac:dyDescent="0.25">
      <c r="A12" s="943" t="str">
        <f>IF(【2ヵ月前】利用申込書!R10="","",【2ヵ月前】利用申込書!R10)</f>
        <v/>
      </c>
      <c r="B12" s="944"/>
      <c r="C12" s="957"/>
      <c r="D12" s="958"/>
      <c r="E12" s="408" t="s">
        <v>370</v>
      </c>
      <c r="F12" s="971"/>
      <c r="G12" s="890"/>
      <c r="H12" s="888"/>
      <c r="I12" s="888"/>
      <c r="J12" s="888"/>
      <c r="K12" s="888"/>
      <c r="L12" s="888"/>
      <c r="M12" s="888"/>
      <c r="N12" s="888"/>
      <c r="O12" s="888"/>
      <c r="P12" s="888"/>
      <c r="Q12" s="889"/>
      <c r="R12" s="931"/>
      <c r="S12" s="928"/>
      <c r="T12" s="890"/>
      <c r="U12" s="888"/>
      <c r="V12" s="888"/>
      <c r="W12" s="888"/>
      <c r="X12" s="888"/>
      <c r="Y12" s="888"/>
      <c r="Z12" s="888"/>
      <c r="AA12" s="888"/>
      <c r="AB12" s="888"/>
      <c r="AC12" s="888"/>
      <c r="AD12" s="888"/>
      <c r="AE12" s="877"/>
      <c r="AF12" s="877"/>
      <c r="AG12" s="877"/>
      <c r="AH12" s="873"/>
      <c r="AI12" s="931"/>
      <c r="AJ12" s="928"/>
      <c r="AK12" s="890"/>
      <c r="AL12" s="888"/>
      <c r="AM12" s="888"/>
      <c r="AN12" s="888"/>
      <c r="AO12" s="888"/>
      <c r="AP12" s="888"/>
      <c r="AQ12" s="888"/>
      <c r="AR12" s="888"/>
      <c r="AS12" s="888"/>
      <c r="AT12" s="888"/>
      <c r="AU12" s="888"/>
      <c r="AV12" s="888"/>
      <c r="AW12" s="1032"/>
      <c r="AX12" s="146" t="s">
        <v>13</v>
      </c>
      <c r="AY12" s="147"/>
      <c r="AZ12" s="148"/>
      <c r="BH12" s="134" t="s">
        <v>250</v>
      </c>
      <c r="BJ12" s="150">
        <v>0.38541666666666702</v>
      </c>
      <c r="BK12" s="150">
        <v>0.57291666666666696</v>
      </c>
      <c r="BL12" s="150">
        <v>0.78125</v>
      </c>
    </row>
    <row r="13" spans="1:71" ht="12.75" customHeight="1" x14ac:dyDescent="0.25">
      <c r="A13" s="943"/>
      <c r="B13" s="944"/>
      <c r="C13" s="945" t="s">
        <v>485</v>
      </c>
      <c r="D13" s="946"/>
      <c r="E13" s="972" t="s">
        <v>368</v>
      </c>
      <c r="F13" s="973"/>
      <c r="G13" s="882"/>
      <c r="H13" s="882"/>
      <c r="I13" s="882"/>
      <c r="J13" s="882"/>
      <c r="K13" s="882"/>
      <c r="L13" s="882"/>
      <c r="M13" s="882"/>
      <c r="N13" s="882"/>
      <c r="O13" s="882"/>
      <c r="P13" s="882"/>
      <c r="Q13" s="882"/>
      <c r="R13" s="931"/>
      <c r="S13" s="928"/>
      <c r="T13" s="882"/>
      <c r="U13" s="882"/>
      <c r="V13" s="882"/>
      <c r="W13" s="882"/>
      <c r="X13" s="882"/>
      <c r="Y13" s="882"/>
      <c r="Z13" s="882"/>
      <c r="AA13" s="882"/>
      <c r="AB13" s="882"/>
      <c r="AC13" s="882"/>
      <c r="AD13" s="882"/>
      <c r="AE13" s="881"/>
      <c r="AF13" s="881"/>
      <c r="AG13" s="881"/>
      <c r="AH13" s="873"/>
      <c r="AI13" s="931"/>
      <c r="AJ13" s="928"/>
      <c r="AK13" s="936"/>
      <c r="AL13" s="937"/>
      <c r="AM13" s="937"/>
      <c r="AN13" s="882"/>
      <c r="AO13" s="882"/>
      <c r="AP13" s="882"/>
      <c r="AQ13" s="882"/>
      <c r="AR13" s="882"/>
      <c r="AS13" s="882"/>
      <c r="AT13" s="882"/>
      <c r="AU13" s="882"/>
      <c r="AV13" s="937"/>
      <c r="AW13" s="1033"/>
      <c r="AX13" s="907"/>
      <c r="AY13" s="908"/>
      <c r="AZ13" s="151"/>
      <c r="BH13" s="134" t="s">
        <v>251</v>
      </c>
      <c r="BJ13" s="150">
        <v>0.39583333333333298</v>
      </c>
      <c r="BK13" s="150">
        <v>0.58333333333333404</v>
      </c>
      <c r="BL13" s="150">
        <v>0.79166666666666696</v>
      </c>
    </row>
    <row r="14" spans="1:71" ht="12.75" customHeight="1" x14ac:dyDescent="0.25">
      <c r="A14" s="913" t="s">
        <v>2</v>
      </c>
      <c r="B14" s="914"/>
      <c r="C14" s="947"/>
      <c r="D14" s="948"/>
      <c r="E14" s="965" t="s">
        <v>369</v>
      </c>
      <c r="F14" s="966"/>
      <c r="G14" s="883"/>
      <c r="H14" s="883"/>
      <c r="I14" s="883"/>
      <c r="J14" s="883"/>
      <c r="K14" s="883"/>
      <c r="L14" s="883"/>
      <c r="M14" s="883"/>
      <c r="N14" s="883"/>
      <c r="O14" s="883"/>
      <c r="P14" s="883"/>
      <c r="Q14" s="883"/>
      <c r="R14" s="931"/>
      <c r="S14" s="928"/>
      <c r="T14" s="883"/>
      <c r="U14" s="883"/>
      <c r="V14" s="883"/>
      <c r="W14" s="883"/>
      <c r="X14" s="883"/>
      <c r="Y14" s="883"/>
      <c r="Z14" s="883"/>
      <c r="AA14" s="883"/>
      <c r="AB14" s="883"/>
      <c r="AC14" s="883"/>
      <c r="AD14" s="883"/>
      <c r="AE14" s="875"/>
      <c r="AF14" s="875"/>
      <c r="AG14" s="875"/>
      <c r="AH14" s="873"/>
      <c r="AI14" s="931"/>
      <c r="AJ14" s="928"/>
      <c r="AK14" s="887"/>
      <c r="AL14" s="883"/>
      <c r="AM14" s="883"/>
      <c r="AN14" s="883"/>
      <c r="AO14" s="883"/>
      <c r="AP14" s="883"/>
      <c r="AQ14" s="883"/>
      <c r="AR14" s="883"/>
      <c r="AS14" s="883"/>
      <c r="AT14" s="883"/>
      <c r="AU14" s="883"/>
      <c r="AV14" s="883"/>
      <c r="AW14" s="939"/>
      <c r="AX14" s="909"/>
      <c r="AY14" s="910"/>
      <c r="AZ14" s="153" t="s">
        <v>12</v>
      </c>
      <c r="BJ14" s="150">
        <v>0.40625</v>
      </c>
      <c r="BK14" s="150">
        <v>0.59375</v>
      </c>
      <c r="BL14" s="150">
        <v>0.80208333333333304</v>
      </c>
    </row>
    <row r="15" spans="1:71" ht="12.75" customHeight="1" x14ac:dyDescent="0.25">
      <c r="A15" s="959" t="str">
        <f>【2ヵ月前】利用申込書!W10</f>
        <v/>
      </c>
      <c r="B15" s="960"/>
      <c r="C15" s="947"/>
      <c r="D15" s="948"/>
      <c r="E15" s="967" t="s">
        <v>515</v>
      </c>
      <c r="F15" s="968"/>
      <c r="G15" s="884"/>
      <c r="H15" s="884"/>
      <c r="I15" s="884"/>
      <c r="J15" s="884"/>
      <c r="K15" s="884"/>
      <c r="L15" s="884"/>
      <c r="M15" s="884"/>
      <c r="N15" s="884"/>
      <c r="O15" s="884"/>
      <c r="P15" s="884"/>
      <c r="Q15" s="884"/>
      <c r="R15" s="931"/>
      <c r="S15" s="928"/>
      <c r="T15" s="884"/>
      <c r="U15" s="884"/>
      <c r="V15" s="884"/>
      <c r="W15" s="884"/>
      <c r="X15" s="884"/>
      <c r="Y15" s="884"/>
      <c r="Z15" s="884"/>
      <c r="AA15" s="884"/>
      <c r="AB15" s="884"/>
      <c r="AC15" s="884"/>
      <c r="AD15" s="884"/>
      <c r="AE15" s="876"/>
      <c r="AF15" s="876"/>
      <c r="AG15" s="876"/>
      <c r="AH15" s="873"/>
      <c r="AI15" s="931"/>
      <c r="AJ15" s="928"/>
      <c r="AK15" s="932"/>
      <c r="AL15" s="884"/>
      <c r="AM15" s="884"/>
      <c r="AN15" s="884"/>
      <c r="AO15" s="884"/>
      <c r="AP15" s="884"/>
      <c r="AQ15" s="884"/>
      <c r="AR15" s="884"/>
      <c r="AS15" s="884"/>
      <c r="AT15" s="884"/>
      <c r="AU15" s="884"/>
      <c r="AV15" s="884"/>
      <c r="AW15" s="1031"/>
      <c r="AX15" s="154" t="s">
        <v>95</v>
      </c>
      <c r="AY15" s="155"/>
      <c r="AZ15" s="156"/>
      <c r="BJ15" s="150">
        <v>0.41666666666666602</v>
      </c>
      <c r="BK15" s="150">
        <v>0.60416666666666696</v>
      </c>
      <c r="BL15" s="150">
        <v>0.8125</v>
      </c>
    </row>
    <row r="16" spans="1:71" ht="12.75" customHeight="1" x14ac:dyDescent="0.25">
      <c r="A16" s="959"/>
      <c r="B16" s="960"/>
      <c r="C16" s="947"/>
      <c r="D16" s="948"/>
      <c r="E16" s="969"/>
      <c r="F16" s="970"/>
      <c r="G16" s="884"/>
      <c r="H16" s="884"/>
      <c r="I16" s="884"/>
      <c r="J16" s="884"/>
      <c r="K16" s="884"/>
      <c r="L16" s="884"/>
      <c r="M16" s="884"/>
      <c r="N16" s="884"/>
      <c r="O16" s="884"/>
      <c r="P16" s="884"/>
      <c r="Q16" s="885"/>
      <c r="R16" s="931"/>
      <c r="S16" s="928"/>
      <c r="T16" s="884"/>
      <c r="U16" s="884"/>
      <c r="V16" s="884"/>
      <c r="W16" s="884"/>
      <c r="X16" s="884"/>
      <c r="Y16" s="884"/>
      <c r="Z16" s="884"/>
      <c r="AA16" s="884"/>
      <c r="AB16" s="884"/>
      <c r="AC16" s="884"/>
      <c r="AD16" s="884"/>
      <c r="AE16" s="876"/>
      <c r="AF16" s="876"/>
      <c r="AG16" s="876"/>
      <c r="AH16" s="873"/>
      <c r="AI16" s="931"/>
      <c r="AJ16" s="928"/>
      <c r="AK16" s="932"/>
      <c r="AL16" s="884"/>
      <c r="AM16" s="884"/>
      <c r="AN16" s="884"/>
      <c r="AO16" s="884"/>
      <c r="AP16" s="884"/>
      <c r="AQ16" s="884"/>
      <c r="AR16" s="884"/>
      <c r="AS16" s="884"/>
      <c r="AT16" s="884"/>
      <c r="AU16" s="884"/>
      <c r="AV16" s="884"/>
      <c r="AW16" s="1031"/>
      <c r="AX16" s="915" t="str">
        <f>IF(SUM(AX10,AX13)=0,"",SUM(AX10,AX13))</f>
        <v/>
      </c>
      <c r="AY16" s="916"/>
      <c r="AZ16" s="157"/>
      <c r="BJ16" s="150">
        <v>0.42708333333333298</v>
      </c>
      <c r="BK16" s="150">
        <v>0.61458333333333404</v>
      </c>
      <c r="BL16" s="150">
        <v>0.82291666666666596</v>
      </c>
    </row>
    <row r="17" spans="1:64" ht="12.75" customHeight="1" thickBot="1" x14ac:dyDescent="0.3">
      <c r="A17" s="949" t="s">
        <v>15</v>
      </c>
      <c r="B17" s="950"/>
      <c r="C17" s="947"/>
      <c r="D17" s="948"/>
      <c r="E17" s="974" t="s">
        <v>370</v>
      </c>
      <c r="F17" s="975"/>
      <c r="G17" s="883"/>
      <c r="H17" s="883"/>
      <c r="I17" s="883"/>
      <c r="J17" s="883"/>
      <c r="K17" s="883"/>
      <c r="L17" s="883"/>
      <c r="M17" s="883"/>
      <c r="N17" s="883"/>
      <c r="O17" s="883"/>
      <c r="P17" s="883"/>
      <c r="Q17" s="883"/>
      <c r="R17" s="961"/>
      <c r="S17" s="962"/>
      <c r="T17" s="883"/>
      <c r="U17" s="883"/>
      <c r="V17" s="883"/>
      <c r="W17" s="883"/>
      <c r="X17" s="883"/>
      <c r="Y17" s="883"/>
      <c r="Z17" s="883"/>
      <c r="AA17" s="883"/>
      <c r="AB17" s="883"/>
      <c r="AC17" s="883"/>
      <c r="AD17" s="883"/>
      <c r="AE17" s="877"/>
      <c r="AF17" s="877"/>
      <c r="AG17" s="877"/>
      <c r="AH17" s="874"/>
      <c r="AI17" s="961"/>
      <c r="AJ17" s="962"/>
      <c r="AK17" s="887"/>
      <c r="AL17" s="883"/>
      <c r="AM17" s="883"/>
      <c r="AN17" s="883"/>
      <c r="AO17" s="883"/>
      <c r="AP17" s="883"/>
      <c r="AQ17" s="883"/>
      <c r="AR17" s="883"/>
      <c r="AS17" s="883"/>
      <c r="AT17" s="883"/>
      <c r="AU17" s="883"/>
      <c r="AV17" s="883"/>
      <c r="AW17" s="939"/>
      <c r="AX17" s="915"/>
      <c r="AY17" s="916"/>
      <c r="AZ17" s="158" t="s">
        <v>12</v>
      </c>
      <c r="BJ17" s="150">
        <v>0.4375</v>
      </c>
      <c r="BK17" s="150">
        <v>0.625000000000001</v>
      </c>
      <c r="BL17" s="150">
        <v>0.83333333333333304</v>
      </c>
    </row>
    <row r="18" spans="1:64" ht="12.75" customHeight="1" x14ac:dyDescent="0.25">
      <c r="A18" s="900"/>
      <c r="B18" s="901"/>
      <c r="C18" s="865" t="s">
        <v>9</v>
      </c>
      <c r="D18" s="868" t="s">
        <v>483</v>
      </c>
      <c r="E18" s="923" t="s">
        <v>94</v>
      </c>
      <c r="F18" s="924"/>
      <c r="G18" s="934"/>
      <c r="H18" s="935"/>
      <c r="I18" s="935"/>
      <c r="J18" s="935"/>
      <c r="K18" s="935"/>
      <c r="L18" s="935"/>
      <c r="M18" s="935"/>
      <c r="N18" s="935"/>
      <c r="O18" s="935"/>
      <c r="P18" s="935"/>
      <c r="Q18" s="1029"/>
      <c r="R18" s="929" t="s">
        <v>92</v>
      </c>
      <c r="S18" s="924"/>
      <c r="T18" s="934"/>
      <c r="U18" s="935"/>
      <c r="V18" s="935"/>
      <c r="W18" s="935"/>
      <c r="X18" s="935"/>
      <c r="Y18" s="935"/>
      <c r="Z18" s="935"/>
      <c r="AA18" s="935"/>
      <c r="AB18" s="935"/>
      <c r="AC18" s="935"/>
      <c r="AD18" s="935"/>
      <c r="AE18" s="871"/>
      <c r="AF18" s="871"/>
      <c r="AG18" s="871"/>
      <c r="AH18" s="872" t="s">
        <v>484</v>
      </c>
      <c r="AI18" s="929" t="s">
        <v>93</v>
      </c>
      <c r="AJ18" s="924"/>
      <c r="AK18" s="934"/>
      <c r="AL18" s="935"/>
      <c r="AM18" s="935"/>
      <c r="AN18" s="935"/>
      <c r="AO18" s="935"/>
      <c r="AP18" s="935"/>
      <c r="AQ18" s="935"/>
      <c r="AR18" s="935"/>
      <c r="AS18" s="935"/>
      <c r="AT18" s="935"/>
      <c r="AU18" s="935"/>
      <c r="AV18" s="935"/>
      <c r="AW18" s="1030"/>
      <c r="AX18" s="904" t="s">
        <v>10</v>
      </c>
      <c r="AY18" s="905"/>
      <c r="AZ18" s="906"/>
      <c r="BJ18" s="150">
        <v>0.44791666666666602</v>
      </c>
      <c r="BK18" s="150">
        <v>0.63541666666666696</v>
      </c>
      <c r="BL18" s="150">
        <v>0.84375</v>
      </c>
    </row>
    <row r="19" spans="1:64" ht="12.75" customHeight="1" x14ac:dyDescent="0.25">
      <c r="A19" s="902"/>
      <c r="B19" s="903"/>
      <c r="C19" s="866"/>
      <c r="D19" s="869"/>
      <c r="E19" s="925"/>
      <c r="F19" s="926"/>
      <c r="G19" s="887"/>
      <c r="H19" s="883"/>
      <c r="I19" s="883"/>
      <c r="J19" s="883"/>
      <c r="K19" s="883"/>
      <c r="L19" s="883"/>
      <c r="M19" s="883"/>
      <c r="N19" s="883"/>
      <c r="O19" s="883"/>
      <c r="P19" s="883"/>
      <c r="Q19" s="940"/>
      <c r="R19" s="930"/>
      <c r="S19" s="926"/>
      <c r="T19" s="887"/>
      <c r="U19" s="883"/>
      <c r="V19" s="883"/>
      <c r="W19" s="883"/>
      <c r="X19" s="883"/>
      <c r="Y19" s="883"/>
      <c r="Z19" s="883"/>
      <c r="AA19" s="883"/>
      <c r="AB19" s="883"/>
      <c r="AC19" s="883"/>
      <c r="AD19" s="883"/>
      <c r="AE19" s="875"/>
      <c r="AF19" s="875"/>
      <c r="AG19" s="875"/>
      <c r="AH19" s="873"/>
      <c r="AI19" s="930"/>
      <c r="AJ19" s="926"/>
      <c r="AK19" s="887"/>
      <c r="AL19" s="883"/>
      <c r="AM19" s="883"/>
      <c r="AN19" s="883"/>
      <c r="AO19" s="883"/>
      <c r="AP19" s="883"/>
      <c r="AQ19" s="883"/>
      <c r="AR19" s="883"/>
      <c r="AS19" s="883"/>
      <c r="AT19" s="883"/>
      <c r="AU19" s="883"/>
      <c r="AV19" s="883"/>
      <c r="AW19" s="939"/>
      <c r="AX19" s="146" t="s">
        <v>11</v>
      </c>
      <c r="AY19" s="147"/>
      <c r="AZ19" s="148"/>
      <c r="BJ19" s="150">
        <v>0.45833333333333298</v>
      </c>
      <c r="BK19" s="150">
        <v>0.64583333333333404</v>
      </c>
      <c r="BL19" s="150">
        <v>0.85416666666666596</v>
      </c>
    </row>
    <row r="20" spans="1:64" ht="12.75" customHeight="1" x14ac:dyDescent="0.25">
      <c r="A20" s="902"/>
      <c r="B20" s="903"/>
      <c r="C20" s="866"/>
      <c r="D20" s="869"/>
      <c r="E20" s="927" t="s">
        <v>349</v>
      </c>
      <c r="F20" s="928"/>
      <c r="G20" s="932"/>
      <c r="H20" s="884"/>
      <c r="I20" s="884"/>
      <c r="J20" s="884"/>
      <c r="K20" s="884"/>
      <c r="L20" s="884"/>
      <c r="M20" s="884"/>
      <c r="N20" s="884"/>
      <c r="O20" s="884"/>
      <c r="P20" s="884"/>
      <c r="Q20" s="885"/>
      <c r="R20" s="931" t="s">
        <v>349</v>
      </c>
      <c r="S20" s="928"/>
      <c r="T20" s="932"/>
      <c r="U20" s="884"/>
      <c r="V20" s="884"/>
      <c r="W20" s="884"/>
      <c r="X20" s="884"/>
      <c r="Y20" s="884"/>
      <c r="Z20" s="884"/>
      <c r="AA20" s="884"/>
      <c r="AB20" s="884"/>
      <c r="AC20" s="884"/>
      <c r="AD20" s="884"/>
      <c r="AE20" s="876"/>
      <c r="AF20" s="876"/>
      <c r="AG20" s="876"/>
      <c r="AH20" s="873"/>
      <c r="AI20" s="931" t="s">
        <v>349</v>
      </c>
      <c r="AJ20" s="928"/>
      <c r="AK20" s="932"/>
      <c r="AL20" s="884"/>
      <c r="AM20" s="884"/>
      <c r="AN20" s="884"/>
      <c r="AO20" s="884"/>
      <c r="AP20" s="884"/>
      <c r="AQ20" s="884"/>
      <c r="AR20" s="884"/>
      <c r="AS20" s="884"/>
      <c r="AT20" s="884"/>
      <c r="AU20" s="884"/>
      <c r="AV20" s="884"/>
      <c r="AW20" s="1031"/>
      <c r="AX20" s="907"/>
      <c r="AY20" s="908"/>
      <c r="AZ20" s="151"/>
      <c r="BJ20" s="150">
        <v>0.46875</v>
      </c>
      <c r="BK20" s="150">
        <v>0.656250000000001</v>
      </c>
      <c r="BL20" s="150">
        <v>0.86458333333333304</v>
      </c>
    </row>
    <row r="21" spans="1:64" ht="12.75" customHeight="1" x14ac:dyDescent="0.25">
      <c r="A21" s="911" t="s">
        <v>1</v>
      </c>
      <c r="B21" s="912"/>
      <c r="C21" s="866"/>
      <c r="D21" s="869"/>
      <c r="E21" s="927"/>
      <c r="F21" s="928"/>
      <c r="G21" s="932"/>
      <c r="H21" s="884"/>
      <c r="I21" s="884"/>
      <c r="J21" s="884"/>
      <c r="K21" s="884"/>
      <c r="L21" s="884"/>
      <c r="M21" s="884"/>
      <c r="N21" s="884"/>
      <c r="O21" s="884"/>
      <c r="P21" s="884"/>
      <c r="Q21" s="885"/>
      <c r="R21" s="931"/>
      <c r="S21" s="928"/>
      <c r="T21" s="932"/>
      <c r="U21" s="884"/>
      <c r="V21" s="884"/>
      <c r="W21" s="884"/>
      <c r="X21" s="884"/>
      <c r="Y21" s="884"/>
      <c r="Z21" s="884"/>
      <c r="AA21" s="884"/>
      <c r="AB21" s="884"/>
      <c r="AC21" s="884"/>
      <c r="AD21" s="884"/>
      <c r="AE21" s="876"/>
      <c r="AF21" s="876"/>
      <c r="AG21" s="876"/>
      <c r="AH21" s="873"/>
      <c r="AI21" s="931"/>
      <c r="AJ21" s="928"/>
      <c r="AK21" s="932"/>
      <c r="AL21" s="884"/>
      <c r="AM21" s="884"/>
      <c r="AN21" s="884"/>
      <c r="AO21" s="884"/>
      <c r="AP21" s="884"/>
      <c r="AQ21" s="884"/>
      <c r="AR21" s="884"/>
      <c r="AS21" s="884"/>
      <c r="AT21" s="884"/>
      <c r="AU21" s="884"/>
      <c r="AV21" s="884"/>
      <c r="AW21" s="1031"/>
      <c r="AX21" s="909"/>
      <c r="AY21" s="910"/>
      <c r="AZ21" s="153" t="s">
        <v>12</v>
      </c>
      <c r="BJ21" s="150">
        <v>0.47916666666666702</v>
      </c>
      <c r="BK21" s="150">
        <v>0.66666666666666796</v>
      </c>
      <c r="BL21" s="150">
        <v>0.875</v>
      </c>
    </row>
    <row r="22" spans="1:64" ht="12.75" customHeight="1" x14ac:dyDescent="0.25">
      <c r="A22" s="902"/>
      <c r="B22" s="903"/>
      <c r="C22" s="867"/>
      <c r="D22" s="869"/>
      <c r="E22" s="927"/>
      <c r="F22" s="928"/>
      <c r="G22" s="890"/>
      <c r="H22" s="888"/>
      <c r="I22" s="888"/>
      <c r="J22" s="888"/>
      <c r="K22" s="888"/>
      <c r="L22" s="888"/>
      <c r="M22" s="888"/>
      <c r="N22" s="888"/>
      <c r="O22" s="888"/>
      <c r="P22" s="888"/>
      <c r="Q22" s="889"/>
      <c r="R22" s="931"/>
      <c r="S22" s="928"/>
      <c r="T22" s="890"/>
      <c r="U22" s="888"/>
      <c r="V22" s="888"/>
      <c r="W22" s="888"/>
      <c r="X22" s="888"/>
      <c r="Y22" s="888"/>
      <c r="Z22" s="888"/>
      <c r="AA22" s="888"/>
      <c r="AB22" s="888"/>
      <c r="AC22" s="888"/>
      <c r="AD22" s="888"/>
      <c r="AE22" s="877"/>
      <c r="AF22" s="877"/>
      <c r="AG22" s="877"/>
      <c r="AH22" s="873"/>
      <c r="AI22" s="931"/>
      <c r="AJ22" s="928"/>
      <c r="AK22" s="890"/>
      <c r="AL22" s="888"/>
      <c r="AM22" s="888"/>
      <c r="AN22" s="888"/>
      <c r="AO22" s="888"/>
      <c r="AP22" s="888"/>
      <c r="AQ22" s="888"/>
      <c r="AR22" s="888"/>
      <c r="AS22" s="888"/>
      <c r="AT22" s="888"/>
      <c r="AU22" s="888"/>
      <c r="AV22" s="888"/>
      <c r="AW22" s="1032"/>
      <c r="AX22" s="146" t="s">
        <v>13</v>
      </c>
      <c r="AY22" s="147"/>
      <c r="AZ22" s="148"/>
      <c r="BJ22" s="150">
        <v>0.48958333333333298</v>
      </c>
      <c r="BK22" s="150">
        <v>0.67708333333333504</v>
      </c>
      <c r="BL22" s="150">
        <v>0.88541666666666596</v>
      </c>
    </row>
    <row r="23" spans="1:64" ht="12.75" customHeight="1" x14ac:dyDescent="0.25">
      <c r="A23" s="902"/>
      <c r="B23" s="903"/>
      <c r="C23" s="878" t="s">
        <v>485</v>
      </c>
      <c r="D23" s="869"/>
      <c r="E23" s="927"/>
      <c r="F23" s="928"/>
      <c r="G23" s="882"/>
      <c r="H23" s="882"/>
      <c r="I23" s="882"/>
      <c r="J23" s="882"/>
      <c r="K23" s="882"/>
      <c r="L23" s="882"/>
      <c r="M23" s="882"/>
      <c r="N23" s="882"/>
      <c r="O23" s="882"/>
      <c r="P23" s="882"/>
      <c r="Q23" s="882"/>
      <c r="R23" s="931"/>
      <c r="S23" s="928"/>
      <c r="T23" s="882"/>
      <c r="U23" s="882"/>
      <c r="V23" s="882"/>
      <c r="W23" s="882"/>
      <c r="X23" s="882"/>
      <c r="Y23" s="882"/>
      <c r="Z23" s="882"/>
      <c r="AA23" s="882"/>
      <c r="AB23" s="882"/>
      <c r="AC23" s="882"/>
      <c r="AD23" s="882"/>
      <c r="AE23" s="881"/>
      <c r="AF23" s="881"/>
      <c r="AG23" s="881"/>
      <c r="AH23" s="873"/>
      <c r="AI23" s="931"/>
      <c r="AJ23" s="928"/>
      <c r="AK23" s="936"/>
      <c r="AL23" s="937"/>
      <c r="AM23" s="937"/>
      <c r="AN23" s="882"/>
      <c r="AO23" s="882"/>
      <c r="AP23" s="882"/>
      <c r="AQ23" s="882"/>
      <c r="AR23" s="882"/>
      <c r="AS23" s="882"/>
      <c r="AT23" s="882"/>
      <c r="AU23" s="882"/>
      <c r="AV23" s="937"/>
      <c r="AW23" s="1033"/>
      <c r="AX23" s="907"/>
      <c r="AY23" s="908"/>
      <c r="AZ23" s="151"/>
      <c r="BJ23" s="150">
        <v>0.5</v>
      </c>
      <c r="BK23" s="150">
        <v>0.687500000000001</v>
      </c>
      <c r="BL23" s="150">
        <v>0.89583333333333304</v>
      </c>
    </row>
    <row r="24" spans="1:64" ht="12.75" customHeight="1" x14ac:dyDescent="0.25">
      <c r="A24" s="913" t="s">
        <v>2</v>
      </c>
      <c r="B24" s="914"/>
      <c r="C24" s="879"/>
      <c r="D24" s="869"/>
      <c r="E24" s="927"/>
      <c r="F24" s="928"/>
      <c r="G24" s="883"/>
      <c r="H24" s="883"/>
      <c r="I24" s="883"/>
      <c r="J24" s="883"/>
      <c r="K24" s="883"/>
      <c r="L24" s="883"/>
      <c r="M24" s="883"/>
      <c r="N24" s="883"/>
      <c r="O24" s="883"/>
      <c r="P24" s="883"/>
      <c r="Q24" s="883"/>
      <c r="R24" s="931"/>
      <c r="S24" s="928"/>
      <c r="T24" s="883"/>
      <c r="U24" s="883"/>
      <c r="V24" s="883"/>
      <c r="W24" s="883"/>
      <c r="X24" s="883"/>
      <c r="Y24" s="883"/>
      <c r="Z24" s="883"/>
      <c r="AA24" s="883"/>
      <c r="AB24" s="883"/>
      <c r="AC24" s="883"/>
      <c r="AD24" s="883"/>
      <c r="AE24" s="875"/>
      <c r="AF24" s="875"/>
      <c r="AG24" s="875"/>
      <c r="AH24" s="873"/>
      <c r="AI24" s="931"/>
      <c r="AJ24" s="928"/>
      <c r="AK24" s="887"/>
      <c r="AL24" s="883"/>
      <c r="AM24" s="883"/>
      <c r="AN24" s="883"/>
      <c r="AO24" s="883"/>
      <c r="AP24" s="883"/>
      <c r="AQ24" s="883"/>
      <c r="AR24" s="883"/>
      <c r="AS24" s="883"/>
      <c r="AT24" s="883"/>
      <c r="AU24" s="883"/>
      <c r="AV24" s="883"/>
      <c r="AW24" s="939"/>
      <c r="AX24" s="909"/>
      <c r="AY24" s="910"/>
      <c r="AZ24" s="153" t="s">
        <v>12</v>
      </c>
      <c r="BJ24" s="150">
        <v>0.51041666666666596</v>
      </c>
      <c r="BK24" s="150">
        <v>0.69791666666666796</v>
      </c>
      <c r="BL24" s="150">
        <v>0.906249999999999</v>
      </c>
    </row>
    <row r="25" spans="1:64" ht="12.75" customHeight="1" x14ac:dyDescent="0.25">
      <c r="A25" s="902"/>
      <c r="B25" s="903"/>
      <c r="C25" s="879"/>
      <c r="D25" s="869"/>
      <c r="E25" s="927"/>
      <c r="F25" s="928"/>
      <c r="G25" s="884"/>
      <c r="H25" s="884"/>
      <c r="I25" s="884"/>
      <c r="J25" s="884"/>
      <c r="K25" s="884"/>
      <c r="L25" s="884"/>
      <c r="M25" s="884"/>
      <c r="N25" s="884"/>
      <c r="O25" s="884"/>
      <c r="P25" s="884"/>
      <c r="Q25" s="884"/>
      <c r="R25" s="931"/>
      <c r="S25" s="928"/>
      <c r="T25" s="884"/>
      <c r="U25" s="884"/>
      <c r="V25" s="884"/>
      <c r="W25" s="884"/>
      <c r="X25" s="884"/>
      <c r="Y25" s="884"/>
      <c r="Z25" s="884"/>
      <c r="AA25" s="884"/>
      <c r="AB25" s="884"/>
      <c r="AC25" s="884"/>
      <c r="AD25" s="884"/>
      <c r="AE25" s="876"/>
      <c r="AF25" s="876"/>
      <c r="AG25" s="876"/>
      <c r="AH25" s="873"/>
      <c r="AI25" s="931"/>
      <c r="AJ25" s="928"/>
      <c r="AK25" s="932"/>
      <c r="AL25" s="884"/>
      <c r="AM25" s="884"/>
      <c r="AN25" s="884"/>
      <c r="AO25" s="884"/>
      <c r="AP25" s="884"/>
      <c r="AQ25" s="884"/>
      <c r="AR25" s="884"/>
      <c r="AS25" s="884"/>
      <c r="AT25" s="884"/>
      <c r="AU25" s="884"/>
      <c r="AV25" s="884"/>
      <c r="AW25" s="1031"/>
      <c r="AX25" s="154" t="s">
        <v>95</v>
      </c>
      <c r="AY25" s="155"/>
      <c r="AZ25" s="156"/>
      <c r="BJ25" s="150">
        <v>0.52083333333333304</v>
      </c>
      <c r="BK25" s="150">
        <v>0.70833333333333504</v>
      </c>
      <c r="BL25" s="150">
        <v>0.91666666666666596</v>
      </c>
    </row>
    <row r="26" spans="1:64" ht="12.75" customHeight="1" x14ac:dyDescent="0.25">
      <c r="A26" s="902"/>
      <c r="B26" s="903"/>
      <c r="C26" s="879"/>
      <c r="D26" s="869"/>
      <c r="E26" s="927"/>
      <c r="F26" s="928"/>
      <c r="G26" s="884"/>
      <c r="H26" s="884"/>
      <c r="I26" s="884"/>
      <c r="J26" s="884"/>
      <c r="K26" s="884"/>
      <c r="L26" s="884"/>
      <c r="M26" s="884"/>
      <c r="N26" s="884"/>
      <c r="O26" s="884"/>
      <c r="P26" s="884"/>
      <c r="Q26" s="885"/>
      <c r="R26" s="931"/>
      <c r="S26" s="928"/>
      <c r="T26" s="884"/>
      <c r="U26" s="884"/>
      <c r="V26" s="884"/>
      <c r="W26" s="884"/>
      <c r="X26" s="884"/>
      <c r="Y26" s="884"/>
      <c r="Z26" s="884"/>
      <c r="AA26" s="884"/>
      <c r="AB26" s="884"/>
      <c r="AC26" s="884"/>
      <c r="AD26" s="884"/>
      <c r="AE26" s="876"/>
      <c r="AF26" s="876"/>
      <c r="AG26" s="876"/>
      <c r="AH26" s="873"/>
      <c r="AI26" s="931"/>
      <c r="AJ26" s="928"/>
      <c r="AK26" s="932"/>
      <c r="AL26" s="884"/>
      <c r="AM26" s="884"/>
      <c r="AN26" s="884"/>
      <c r="AO26" s="884"/>
      <c r="AP26" s="884"/>
      <c r="AQ26" s="884"/>
      <c r="AR26" s="884"/>
      <c r="AS26" s="884"/>
      <c r="AT26" s="884"/>
      <c r="AU26" s="884"/>
      <c r="AV26" s="884"/>
      <c r="AW26" s="1031"/>
      <c r="AX26" s="915" t="str">
        <f>IF(SUM(AX20,AX23)=0,"",SUM(AX20,AX23))</f>
        <v/>
      </c>
      <c r="AY26" s="916"/>
      <c r="AZ26" s="157"/>
      <c r="BJ26" s="150">
        <v>0.53125</v>
      </c>
    </row>
    <row r="27" spans="1:64" ht="12.75" customHeight="1" thickBot="1" x14ac:dyDescent="0.3">
      <c r="A27" s="919" t="s">
        <v>15</v>
      </c>
      <c r="B27" s="920"/>
      <c r="C27" s="880"/>
      <c r="D27" s="870"/>
      <c r="E27" s="933"/>
      <c r="F27" s="922"/>
      <c r="G27" s="886"/>
      <c r="H27" s="886"/>
      <c r="I27" s="886"/>
      <c r="J27" s="886"/>
      <c r="K27" s="886"/>
      <c r="L27" s="886"/>
      <c r="M27" s="886"/>
      <c r="N27" s="886"/>
      <c r="O27" s="886"/>
      <c r="P27" s="886"/>
      <c r="Q27" s="886"/>
      <c r="R27" s="921"/>
      <c r="S27" s="922"/>
      <c r="T27" s="886"/>
      <c r="U27" s="886"/>
      <c r="V27" s="886"/>
      <c r="W27" s="886"/>
      <c r="X27" s="886"/>
      <c r="Y27" s="886"/>
      <c r="Z27" s="886"/>
      <c r="AA27" s="886"/>
      <c r="AB27" s="886"/>
      <c r="AC27" s="886"/>
      <c r="AD27" s="886"/>
      <c r="AE27" s="877"/>
      <c r="AF27" s="877"/>
      <c r="AG27" s="877"/>
      <c r="AH27" s="874"/>
      <c r="AI27" s="921"/>
      <c r="AJ27" s="922"/>
      <c r="AK27" s="938"/>
      <c r="AL27" s="886"/>
      <c r="AM27" s="886"/>
      <c r="AN27" s="886"/>
      <c r="AO27" s="886"/>
      <c r="AP27" s="886"/>
      <c r="AQ27" s="886"/>
      <c r="AR27" s="886"/>
      <c r="AS27" s="886"/>
      <c r="AT27" s="886"/>
      <c r="AU27" s="886"/>
      <c r="AV27" s="886"/>
      <c r="AW27" s="1034"/>
      <c r="AX27" s="917"/>
      <c r="AY27" s="918"/>
      <c r="AZ27" s="159" t="s">
        <v>12</v>
      </c>
      <c r="BJ27" s="150">
        <v>0.54166666666666596</v>
      </c>
    </row>
    <row r="28" spans="1:64" ht="12.75" customHeight="1" x14ac:dyDescent="0.25">
      <c r="A28" s="900"/>
      <c r="B28" s="901"/>
      <c r="C28" s="865" t="s">
        <v>9</v>
      </c>
      <c r="D28" s="868" t="s">
        <v>483</v>
      </c>
      <c r="E28" s="923" t="s">
        <v>94</v>
      </c>
      <c r="F28" s="924"/>
      <c r="G28" s="934"/>
      <c r="H28" s="935"/>
      <c r="I28" s="935"/>
      <c r="J28" s="935"/>
      <c r="K28" s="935"/>
      <c r="L28" s="935"/>
      <c r="M28" s="935"/>
      <c r="N28" s="935"/>
      <c r="O28" s="935"/>
      <c r="P28" s="935"/>
      <c r="Q28" s="1029"/>
      <c r="R28" s="929" t="s">
        <v>92</v>
      </c>
      <c r="S28" s="924"/>
      <c r="T28" s="934"/>
      <c r="U28" s="935"/>
      <c r="V28" s="935"/>
      <c r="W28" s="935"/>
      <c r="X28" s="935"/>
      <c r="Y28" s="935"/>
      <c r="Z28" s="935"/>
      <c r="AA28" s="935"/>
      <c r="AB28" s="935"/>
      <c r="AC28" s="935"/>
      <c r="AD28" s="935"/>
      <c r="AE28" s="871"/>
      <c r="AF28" s="871"/>
      <c r="AG28" s="871"/>
      <c r="AH28" s="872" t="s">
        <v>484</v>
      </c>
      <c r="AI28" s="929" t="s">
        <v>93</v>
      </c>
      <c r="AJ28" s="924"/>
      <c r="AK28" s="934"/>
      <c r="AL28" s="935"/>
      <c r="AM28" s="935"/>
      <c r="AN28" s="935"/>
      <c r="AO28" s="935"/>
      <c r="AP28" s="935"/>
      <c r="AQ28" s="935"/>
      <c r="AR28" s="935"/>
      <c r="AS28" s="935"/>
      <c r="AT28" s="935"/>
      <c r="AU28" s="935"/>
      <c r="AV28" s="935"/>
      <c r="AW28" s="1030"/>
      <c r="AX28" s="904" t="s">
        <v>10</v>
      </c>
      <c r="AY28" s="905"/>
      <c r="AZ28" s="906"/>
    </row>
    <row r="29" spans="1:64" ht="12.75" customHeight="1" x14ac:dyDescent="0.25">
      <c r="A29" s="902"/>
      <c r="B29" s="903"/>
      <c r="C29" s="866"/>
      <c r="D29" s="869"/>
      <c r="E29" s="925"/>
      <c r="F29" s="926"/>
      <c r="G29" s="887"/>
      <c r="H29" s="883"/>
      <c r="I29" s="883"/>
      <c r="J29" s="883"/>
      <c r="K29" s="883"/>
      <c r="L29" s="883"/>
      <c r="M29" s="883"/>
      <c r="N29" s="883"/>
      <c r="O29" s="883"/>
      <c r="P29" s="883"/>
      <c r="Q29" s="940"/>
      <c r="R29" s="930"/>
      <c r="S29" s="926"/>
      <c r="T29" s="887"/>
      <c r="U29" s="883"/>
      <c r="V29" s="883"/>
      <c r="W29" s="883"/>
      <c r="X29" s="883"/>
      <c r="Y29" s="883"/>
      <c r="Z29" s="883"/>
      <c r="AA29" s="883"/>
      <c r="AB29" s="883"/>
      <c r="AC29" s="883"/>
      <c r="AD29" s="883"/>
      <c r="AE29" s="875"/>
      <c r="AF29" s="875"/>
      <c r="AG29" s="875"/>
      <c r="AH29" s="873"/>
      <c r="AI29" s="930"/>
      <c r="AJ29" s="926"/>
      <c r="AK29" s="887"/>
      <c r="AL29" s="883"/>
      <c r="AM29" s="883"/>
      <c r="AN29" s="883"/>
      <c r="AO29" s="883"/>
      <c r="AP29" s="883"/>
      <c r="AQ29" s="883"/>
      <c r="AR29" s="883"/>
      <c r="AS29" s="883"/>
      <c r="AT29" s="883"/>
      <c r="AU29" s="883"/>
      <c r="AV29" s="883"/>
      <c r="AW29" s="939"/>
      <c r="AX29" s="146" t="s">
        <v>11</v>
      </c>
      <c r="AY29" s="147"/>
      <c r="AZ29" s="148"/>
    </row>
    <row r="30" spans="1:64" ht="12.75" customHeight="1" x14ac:dyDescent="0.25">
      <c r="A30" s="902"/>
      <c r="B30" s="903"/>
      <c r="C30" s="866"/>
      <c r="D30" s="869"/>
      <c r="E30" s="927" t="s">
        <v>349</v>
      </c>
      <c r="F30" s="928"/>
      <c r="G30" s="932"/>
      <c r="H30" s="884"/>
      <c r="I30" s="884"/>
      <c r="J30" s="884"/>
      <c r="K30" s="884"/>
      <c r="L30" s="884"/>
      <c r="M30" s="884"/>
      <c r="N30" s="884"/>
      <c r="O30" s="884"/>
      <c r="P30" s="884"/>
      <c r="Q30" s="885"/>
      <c r="R30" s="931" t="s">
        <v>349</v>
      </c>
      <c r="S30" s="928"/>
      <c r="T30" s="932"/>
      <c r="U30" s="884"/>
      <c r="V30" s="884"/>
      <c r="W30" s="884"/>
      <c r="X30" s="884"/>
      <c r="Y30" s="884"/>
      <c r="Z30" s="884"/>
      <c r="AA30" s="884"/>
      <c r="AB30" s="884"/>
      <c r="AC30" s="884"/>
      <c r="AD30" s="884"/>
      <c r="AE30" s="876"/>
      <c r="AF30" s="876"/>
      <c r="AG30" s="876"/>
      <c r="AH30" s="873"/>
      <c r="AI30" s="931" t="s">
        <v>349</v>
      </c>
      <c r="AJ30" s="928"/>
      <c r="AK30" s="932"/>
      <c r="AL30" s="884"/>
      <c r="AM30" s="884"/>
      <c r="AN30" s="884"/>
      <c r="AO30" s="884"/>
      <c r="AP30" s="884"/>
      <c r="AQ30" s="884"/>
      <c r="AR30" s="884"/>
      <c r="AS30" s="884"/>
      <c r="AT30" s="884"/>
      <c r="AU30" s="884"/>
      <c r="AV30" s="884"/>
      <c r="AW30" s="1031"/>
      <c r="AX30" s="907"/>
      <c r="AY30" s="908"/>
      <c r="AZ30" s="151"/>
    </row>
    <row r="31" spans="1:64" ht="12.75" customHeight="1" x14ac:dyDescent="0.25">
      <c r="A31" s="911" t="s">
        <v>1</v>
      </c>
      <c r="B31" s="912"/>
      <c r="C31" s="866"/>
      <c r="D31" s="869"/>
      <c r="E31" s="927"/>
      <c r="F31" s="928"/>
      <c r="G31" s="932"/>
      <c r="H31" s="884"/>
      <c r="I31" s="884"/>
      <c r="J31" s="884"/>
      <c r="K31" s="884"/>
      <c r="L31" s="884"/>
      <c r="M31" s="884"/>
      <c r="N31" s="884"/>
      <c r="O31" s="884"/>
      <c r="P31" s="884"/>
      <c r="Q31" s="885"/>
      <c r="R31" s="931"/>
      <c r="S31" s="928"/>
      <c r="T31" s="932"/>
      <c r="U31" s="884"/>
      <c r="V31" s="884"/>
      <c r="W31" s="884"/>
      <c r="X31" s="884"/>
      <c r="Y31" s="884"/>
      <c r="Z31" s="884"/>
      <c r="AA31" s="884"/>
      <c r="AB31" s="884"/>
      <c r="AC31" s="884"/>
      <c r="AD31" s="884"/>
      <c r="AE31" s="876"/>
      <c r="AF31" s="876"/>
      <c r="AG31" s="876"/>
      <c r="AH31" s="873"/>
      <c r="AI31" s="931"/>
      <c r="AJ31" s="928"/>
      <c r="AK31" s="932"/>
      <c r="AL31" s="884"/>
      <c r="AM31" s="884"/>
      <c r="AN31" s="884"/>
      <c r="AO31" s="884"/>
      <c r="AP31" s="884"/>
      <c r="AQ31" s="884"/>
      <c r="AR31" s="884"/>
      <c r="AS31" s="884"/>
      <c r="AT31" s="884"/>
      <c r="AU31" s="884"/>
      <c r="AV31" s="884"/>
      <c r="AW31" s="1031"/>
      <c r="AX31" s="909"/>
      <c r="AY31" s="910"/>
      <c r="AZ31" s="153" t="s">
        <v>12</v>
      </c>
    </row>
    <row r="32" spans="1:64" ht="12.75" customHeight="1" x14ac:dyDescent="0.25">
      <c r="A32" s="902"/>
      <c r="B32" s="903"/>
      <c r="C32" s="867"/>
      <c r="D32" s="869"/>
      <c r="E32" s="927"/>
      <c r="F32" s="928"/>
      <c r="G32" s="890"/>
      <c r="H32" s="888"/>
      <c r="I32" s="888"/>
      <c r="J32" s="888"/>
      <c r="K32" s="888"/>
      <c r="L32" s="888"/>
      <c r="M32" s="888"/>
      <c r="N32" s="888"/>
      <c r="O32" s="888"/>
      <c r="P32" s="888"/>
      <c r="Q32" s="889"/>
      <c r="R32" s="931"/>
      <c r="S32" s="928"/>
      <c r="T32" s="890"/>
      <c r="U32" s="888"/>
      <c r="V32" s="888"/>
      <c r="W32" s="888"/>
      <c r="X32" s="888"/>
      <c r="Y32" s="888"/>
      <c r="Z32" s="888"/>
      <c r="AA32" s="888"/>
      <c r="AB32" s="888"/>
      <c r="AC32" s="888"/>
      <c r="AD32" s="888"/>
      <c r="AE32" s="877"/>
      <c r="AF32" s="877"/>
      <c r="AG32" s="877"/>
      <c r="AH32" s="873"/>
      <c r="AI32" s="931"/>
      <c r="AJ32" s="928"/>
      <c r="AK32" s="890"/>
      <c r="AL32" s="888"/>
      <c r="AM32" s="888"/>
      <c r="AN32" s="888"/>
      <c r="AO32" s="888"/>
      <c r="AP32" s="888"/>
      <c r="AQ32" s="888"/>
      <c r="AR32" s="888"/>
      <c r="AS32" s="888"/>
      <c r="AT32" s="888"/>
      <c r="AU32" s="888"/>
      <c r="AV32" s="888"/>
      <c r="AW32" s="1032"/>
      <c r="AX32" s="146" t="s">
        <v>13</v>
      </c>
      <c r="AY32" s="147"/>
      <c r="AZ32" s="148"/>
    </row>
    <row r="33" spans="1:52" ht="12.75" customHeight="1" x14ac:dyDescent="0.25">
      <c r="A33" s="902"/>
      <c r="B33" s="903"/>
      <c r="C33" s="878" t="s">
        <v>485</v>
      </c>
      <c r="D33" s="869"/>
      <c r="E33" s="927"/>
      <c r="F33" s="928"/>
      <c r="G33" s="882"/>
      <c r="H33" s="882"/>
      <c r="I33" s="882"/>
      <c r="J33" s="882"/>
      <c r="K33" s="882"/>
      <c r="L33" s="882"/>
      <c r="M33" s="882"/>
      <c r="N33" s="882"/>
      <c r="O33" s="882"/>
      <c r="P33" s="882"/>
      <c r="Q33" s="882"/>
      <c r="R33" s="931"/>
      <c r="S33" s="928"/>
      <c r="T33" s="882"/>
      <c r="U33" s="882"/>
      <c r="V33" s="882"/>
      <c r="W33" s="882"/>
      <c r="X33" s="882"/>
      <c r="Y33" s="882"/>
      <c r="Z33" s="882"/>
      <c r="AA33" s="882"/>
      <c r="AB33" s="882"/>
      <c r="AC33" s="882"/>
      <c r="AD33" s="882"/>
      <c r="AE33" s="881"/>
      <c r="AF33" s="881"/>
      <c r="AG33" s="881"/>
      <c r="AH33" s="873"/>
      <c r="AI33" s="931"/>
      <c r="AJ33" s="928"/>
      <c r="AK33" s="936"/>
      <c r="AL33" s="937"/>
      <c r="AM33" s="937"/>
      <c r="AN33" s="882"/>
      <c r="AO33" s="882"/>
      <c r="AP33" s="882"/>
      <c r="AQ33" s="882"/>
      <c r="AR33" s="882"/>
      <c r="AS33" s="882"/>
      <c r="AT33" s="882"/>
      <c r="AU33" s="882"/>
      <c r="AV33" s="937"/>
      <c r="AW33" s="1033"/>
      <c r="AX33" s="907"/>
      <c r="AY33" s="908"/>
      <c r="AZ33" s="151"/>
    </row>
    <row r="34" spans="1:52" ht="12.75" customHeight="1" x14ac:dyDescent="0.25">
      <c r="A34" s="913" t="s">
        <v>2</v>
      </c>
      <c r="B34" s="914"/>
      <c r="C34" s="879"/>
      <c r="D34" s="869"/>
      <c r="E34" s="927"/>
      <c r="F34" s="928"/>
      <c r="G34" s="883"/>
      <c r="H34" s="883"/>
      <c r="I34" s="883"/>
      <c r="J34" s="883"/>
      <c r="K34" s="883"/>
      <c r="L34" s="883"/>
      <c r="M34" s="883"/>
      <c r="N34" s="883"/>
      <c r="O34" s="883"/>
      <c r="P34" s="883"/>
      <c r="Q34" s="883"/>
      <c r="R34" s="931"/>
      <c r="S34" s="928"/>
      <c r="T34" s="883"/>
      <c r="U34" s="883"/>
      <c r="V34" s="883"/>
      <c r="W34" s="883"/>
      <c r="X34" s="883"/>
      <c r="Y34" s="883"/>
      <c r="Z34" s="883"/>
      <c r="AA34" s="883"/>
      <c r="AB34" s="883"/>
      <c r="AC34" s="883"/>
      <c r="AD34" s="883"/>
      <c r="AE34" s="875"/>
      <c r="AF34" s="875"/>
      <c r="AG34" s="875"/>
      <c r="AH34" s="873"/>
      <c r="AI34" s="931"/>
      <c r="AJ34" s="928"/>
      <c r="AK34" s="887"/>
      <c r="AL34" s="883"/>
      <c r="AM34" s="883"/>
      <c r="AN34" s="883"/>
      <c r="AO34" s="883"/>
      <c r="AP34" s="883"/>
      <c r="AQ34" s="883"/>
      <c r="AR34" s="883"/>
      <c r="AS34" s="883"/>
      <c r="AT34" s="883"/>
      <c r="AU34" s="883"/>
      <c r="AV34" s="883"/>
      <c r="AW34" s="939"/>
      <c r="AX34" s="909"/>
      <c r="AY34" s="910"/>
      <c r="AZ34" s="153" t="s">
        <v>12</v>
      </c>
    </row>
    <row r="35" spans="1:52" ht="12.75" customHeight="1" x14ac:dyDescent="0.25">
      <c r="A35" s="902"/>
      <c r="B35" s="903"/>
      <c r="C35" s="879"/>
      <c r="D35" s="869"/>
      <c r="E35" s="927"/>
      <c r="F35" s="928"/>
      <c r="G35" s="884"/>
      <c r="H35" s="884"/>
      <c r="I35" s="884"/>
      <c r="J35" s="884"/>
      <c r="K35" s="884"/>
      <c r="L35" s="884"/>
      <c r="M35" s="884"/>
      <c r="N35" s="884"/>
      <c r="O35" s="884"/>
      <c r="P35" s="884"/>
      <c r="Q35" s="884"/>
      <c r="R35" s="931"/>
      <c r="S35" s="928"/>
      <c r="T35" s="884"/>
      <c r="U35" s="884"/>
      <c r="V35" s="884"/>
      <c r="W35" s="884"/>
      <c r="X35" s="884"/>
      <c r="Y35" s="884"/>
      <c r="Z35" s="884"/>
      <c r="AA35" s="884"/>
      <c r="AB35" s="884"/>
      <c r="AC35" s="884"/>
      <c r="AD35" s="884"/>
      <c r="AE35" s="876"/>
      <c r="AF35" s="876"/>
      <c r="AG35" s="876"/>
      <c r="AH35" s="873"/>
      <c r="AI35" s="931"/>
      <c r="AJ35" s="928"/>
      <c r="AK35" s="932"/>
      <c r="AL35" s="884"/>
      <c r="AM35" s="884"/>
      <c r="AN35" s="884"/>
      <c r="AO35" s="884"/>
      <c r="AP35" s="884"/>
      <c r="AQ35" s="884"/>
      <c r="AR35" s="884"/>
      <c r="AS35" s="884"/>
      <c r="AT35" s="884"/>
      <c r="AU35" s="884"/>
      <c r="AV35" s="884"/>
      <c r="AW35" s="1031"/>
      <c r="AX35" s="154" t="s">
        <v>95</v>
      </c>
      <c r="AY35" s="155"/>
      <c r="AZ35" s="156"/>
    </row>
    <row r="36" spans="1:52" ht="12.75" customHeight="1" x14ac:dyDescent="0.25">
      <c r="A36" s="902"/>
      <c r="B36" s="903"/>
      <c r="C36" s="879"/>
      <c r="D36" s="869"/>
      <c r="E36" s="927"/>
      <c r="F36" s="928"/>
      <c r="G36" s="884"/>
      <c r="H36" s="884"/>
      <c r="I36" s="884"/>
      <c r="J36" s="884"/>
      <c r="K36" s="884"/>
      <c r="L36" s="884"/>
      <c r="M36" s="884"/>
      <c r="N36" s="884"/>
      <c r="O36" s="884"/>
      <c r="P36" s="884"/>
      <c r="Q36" s="885"/>
      <c r="R36" s="931"/>
      <c r="S36" s="928"/>
      <c r="T36" s="884"/>
      <c r="U36" s="884"/>
      <c r="V36" s="884"/>
      <c r="W36" s="884"/>
      <c r="X36" s="884"/>
      <c r="Y36" s="884"/>
      <c r="Z36" s="884"/>
      <c r="AA36" s="884"/>
      <c r="AB36" s="884"/>
      <c r="AC36" s="884"/>
      <c r="AD36" s="884"/>
      <c r="AE36" s="876"/>
      <c r="AF36" s="876"/>
      <c r="AG36" s="876"/>
      <c r="AH36" s="873"/>
      <c r="AI36" s="931"/>
      <c r="AJ36" s="928"/>
      <c r="AK36" s="932"/>
      <c r="AL36" s="884"/>
      <c r="AM36" s="884"/>
      <c r="AN36" s="884"/>
      <c r="AO36" s="884"/>
      <c r="AP36" s="884"/>
      <c r="AQ36" s="884"/>
      <c r="AR36" s="884"/>
      <c r="AS36" s="884"/>
      <c r="AT36" s="884"/>
      <c r="AU36" s="884"/>
      <c r="AV36" s="884"/>
      <c r="AW36" s="1031"/>
      <c r="AX36" s="915" t="str">
        <f>IF(SUM(AX30,AX33)=0,"",SUM(AX30,AX33))</f>
        <v/>
      </c>
      <c r="AY36" s="916"/>
      <c r="AZ36" s="157"/>
    </row>
    <row r="37" spans="1:52" ht="12.75" customHeight="1" thickBot="1" x14ac:dyDescent="0.3">
      <c r="A37" s="919" t="s">
        <v>15</v>
      </c>
      <c r="B37" s="920"/>
      <c r="C37" s="880"/>
      <c r="D37" s="870"/>
      <c r="E37" s="933"/>
      <c r="F37" s="922"/>
      <c r="G37" s="886"/>
      <c r="H37" s="886"/>
      <c r="I37" s="886"/>
      <c r="J37" s="886"/>
      <c r="K37" s="886"/>
      <c r="L37" s="886"/>
      <c r="M37" s="886"/>
      <c r="N37" s="886"/>
      <c r="O37" s="886"/>
      <c r="P37" s="886"/>
      <c r="Q37" s="886"/>
      <c r="R37" s="921"/>
      <c r="S37" s="922"/>
      <c r="T37" s="886"/>
      <c r="U37" s="886"/>
      <c r="V37" s="886"/>
      <c r="W37" s="886"/>
      <c r="X37" s="886"/>
      <c r="Y37" s="886"/>
      <c r="Z37" s="886"/>
      <c r="AA37" s="886"/>
      <c r="AB37" s="886"/>
      <c r="AC37" s="886"/>
      <c r="AD37" s="886"/>
      <c r="AE37" s="877"/>
      <c r="AF37" s="877"/>
      <c r="AG37" s="877"/>
      <c r="AH37" s="874"/>
      <c r="AI37" s="921"/>
      <c r="AJ37" s="922"/>
      <c r="AK37" s="938"/>
      <c r="AL37" s="886"/>
      <c r="AM37" s="886"/>
      <c r="AN37" s="886"/>
      <c r="AO37" s="886"/>
      <c r="AP37" s="886"/>
      <c r="AQ37" s="886"/>
      <c r="AR37" s="886"/>
      <c r="AS37" s="886"/>
      <c r="AT37" s="886"/>
      <c r="AU37" s="886"/>
      <c r="AV37" s="886"/>
      <c r="AW37" s="1034"/>
      <c r="AX37" s="917"/>
      <c r="AY37" s="918"/>
      <c r="AZ37" s="159" t="s">
        <v>12</v>
      </c>
    </row>
    <row r="38" spans="1:52" ht="3" customHeight="1" thickTop="1" thickBot="1" x14ac:dyDescent="0.3">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row>
    <row r="39" spans="1:52" ht="18" customHeight="1" x14ac:dyDescent="0.25">
      <c r="A39" s="1010" t="s">
        <v>516</v>
      </c>
      <c r="B39" s="1011"/>
      <c r="C39" s="1011"/>
      <c r="D39" s="1011"/>
      <c r="E39" s="1011"/>
      <c r="F39" s="1011"/>
      <c r="G39" s="1011"/>
      <c r="H39" s="1011"/>
      <c r="I39" s="1011"/>
      <c r="J39" s="1011"/>
      <c r="K39" s="1011"/>
      <c r="L39" s="1011"/>
      <c r="M39" s="1011"/>
      <c r="N39" s="1011"/>
      <c r="O39" s="1011"/>
      <c r="P39" s="1011"/>
      <c r="Q39" s="1011"/>
      <c r="R39" s="1012"/>
      <c r="S39" s="1017" t="s">
        <v>165</v>
      </c>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61"/>
    </row>
    <row r="40" spans="1:52" ht="18" customHeight="1" x14ac:dyDescent="0.25">
      <c r="A40" s="1005"/>
      <c r="B40" s="1006"/>
      <c r="C40" s="1001" t="s">
        <v>164</v>
      </c>
      <c r="D40" s="1001"/>
      <c r="E40" s="1001"/>
      <c r="F40" s="1001"/>
      <c r="G40" s="1001"/>
      <c r="H40" s="1001"/>
      <c r="I40" s="1001"/>
      <c r="J40" s="1001"/>
      <c r="K40" s="1001"/>
      <c r="L40" s="1001"/>
      <c r="M40" s="1001"/>
      <c r="N40" s="1001"/>
      <c r="O40" s="1001"/>
      <c r="P40" s="1001"/>
      <c r="Q40" s="1001"/>
      <c r="R40" s="1002"/>
      <c r="S40" s="1013"/>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30"/>
    </row>
    <row r="41" spans="1:52" ht="18" customHeight="1" x14ac:dyDescent="0.25">
      <c r="A41" s="1005"/>
      <c r="B41" s="1006"/>
      <c r="C41" s="1001" t="s">
        <v>162</v>
      </c>
      <c r="D41" s="1001"/>
      <c r="E41" s="1001"/>
      <c r="F41" s="1001"/>
      <c r="G41" s="1001"/>
      <c r="H41" s="1001"/>
      <c r="I41" s="1001"/>
      <c r="J41" s="1001"/>
      <c r="K41" s="1001"/>
      <c r="L41" s="1001"/>
      <c r="M41" s="1001"/>
      <c r="N41" s="1001"/>
      <c r="O41" s="1001"/>
      <c r="P41" s="1001"/>
      <c r="Q41" s="1001"/>
      <c r="R41" s="1002"/>
      <c r="S41" s="1013"/>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30"/>
    </row>
    <row r="42" spans="1:52" ht="18" customHeight="1" x14ac:dyDescent="0.25">
      <c r="A42" s="1005"/>
      <c r="B42" s="1006"/>
      <c r="C42" s="1001" t="s">
        <v>161</v>
      </c>
      <c r="D42" s="1001"/>
      <c r="E42" s="1001"/>
      <c r="F42" s="1001"/>
      <c r="G42" s="1001"/>
      <c r="H42" s="1001"/>
      <c r="I42" s="1001"/>
      <c r="J42" s="1001"/>
      <c r="K42" s="1001"/>
      <c r="L42" s="1001"/>
      <c r="M42" s="1001"/>
      <c r="N42" s="1001"/>
      <c r="O42" s="1001"/>
      <c r="P42" s="1001"/>
      <c r="Q42" s="1001"/>
      <c r="R42" s="1002"/>
      <c r="S42" s="1013"/>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30"/>
    </row>
    <row r="43" spans="1:52" ht="18" customHeight="1" thickBot="1" x14ac:dyDescent="0.3">
      <c r="A43" s="1007"/>
      <c r="B43" s="1008"/>
      <c r="C43" s="1003" t="s">
        <v>518</v>
      </c>
      <c r="D43" s="1003"/>
      <c r="E43" s="1003"/>
      <c r="F43" s="1003"/>
      <c r="G43" s="1003"/>
      <c r="H43" s="1003"/>
      <c r="I43" s="1003"/>
      <c r="J43" s="1003"/>
      <c r="K43" s="1003"/>
      <c r="L43" s="1003"/>
      <c r="M43" s="1003"/>
      <c r="N43" s="1003"/>
      <c r="O43" s="1003"/>
      <c r="P43" s="1003"/>
      <c r="Q43" s="1003"/>
      <c r="R43" s="1004"/>
      <c r="S43" s="1014"/>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5"/>
      <c r="AR43" s="1015"/>
      <c r="AS43" s="1015"/>
      <c r="AT43" s="1015"/>
      <c r="AU43" s="1015"/>
      <c r="AV43" s="1015"/>
      <c r="AW43" s="1015"/>
      <c r="AX43" s="1015"/>
      <c r="AY43" s="1015"/>
      <c r="AZ43" s="1016"/>
    </row>
    <row r="44" spans="1:52" ht="4.5" customHeight="1" x14ac:dyDescent="0.25"/>
    <row r="45" spans="1:52" s="138" customFormat="1" ht="13.5" x14ac:dyDescent="0.25">
      <c r="A45" s="381" t="s">
        <v>76</v>
      </c>
      <c r="B45" s="162"/>
      <c r="C45" s="162"/>
      <c r="D45" s="162"/>
      <c r="E45" s="162"/>
      <c r="F45" s="162"/>
      <c r="G45" s="162"/>
      <c r="H45" s="162"/>
      <c r="AJ45" s="997" t="s">
        <v>160</v>
      </c>
      <c r="AK45" s="998"/>
      <c r="AL45" s="998"/>
      <c r="AM45" s="998"/>
      <c r="AN45" s="998"/>
      <c r="AO45" s="998"/>
      <c r="AP45" s="998"/>
      <c r="AQ45" s="998"/>
      <c r="AR45" s="998"/>
      <c r="AS45" s="998"/>
      <c r="AT45" s="998"/>
      <c r="AU45" s="998"/>
      <c r="AV45" s="998"/>
      <c r="AW45" s="998"/>
      <c r="AX45" s="998"/>
      <c r="AY45" s="998"/>
      <c r="AZ45" s="999"/>
    </row>
    <row r="46" spans="1:52" s="138" customFormat="1" ht="12" customHeight="1" x14ac:dyDescent="0.25">
      <c r="A46" s="381" t="s">
        <v>97</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991" t="s">
        <v>520</v>
      </c>
      <c r="AK46" s="992"/>
      <c r="AL46" s="992"/>
      <c r="AM46" s="992"/>
      <c r="AN46" s="992"/>
      <c r="AO46" s="992"/>
      <c r="AP46" s="992"/>
      <c r="AQ46" s="992"/>
      <c r="AR46" s="992"/>
      <c r="AS46" s="992"/>
      <c r="AT46" s="992"/>
      <c r="AU46" s="992"/>
      <c r="AV46" s="992"/>
      <c r="AW46" s="992"/>
      <c r="AX46" s="992"/>
      <c r="AY46" s="992"/>
      <c r="AZ46" s="993"/>
    </row>
    <row r="47" spans="1:52" s="138" customFormat="1" ht="13.5" x14ac:dyDescent="0.25">
      <c r="A47" s="381" t="s">
        <v>98</v>
      </c>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162"/>
      <c r="AJ47" s="991"/>
      <c r="AK47" s="992"/>
      <c r="AL47" s="992"/>
      <c r="AM47" s="992"/>
      <c r="AN47" s="992"/>
      <c r="AO47" s="992"/>
      <c r="AP47" s="992"/>
      <c r="AQ47" s="992"/>
      <c r="AR47" s="992"/>
      <c r="AS47" s="992"/>
      <c r="AT47" s="992"/>
      <c r="AU47" s="992"/>
      <c r="AV47" s="992"/>
      <c r="AW47" s="992"/>
      <c r="AX47" s="992"/>
      <c r="AY47" s="992"/>
      <c r="AZ47" s="993"/>
    </row>
    <row r="48" spans="1:52" s="164" customFormat="1" ht="13.5" x14ac:dyDescent="0.25">
      <c r="A48" s="1009"/>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63"/>
      <c r="AJ48" s="991"/>
      <c r="AK48" s="992"/>
      <c r="AL48" s="992"/>
      <c r="AM48" s="992"/>
      <c r="AN48" s="992"/>
      <c r="AO48" s="992"/>
      <c r="AP48" s="992"/>
      <c r="AQ48" s="992"/>
      <c r="AR48" s="992"/>
      <c r="AS48" s="992"/>
      <c r="AT48" s="992"/>
      <c r="AU48" s="992"/>
      <c r="AV48" s="992"/>
      <c r="AW48" s="992"/>
      <c r="AX48" s="992"/>
      <c r="AY48" s="992"/>
      <c r="AZ48" s="993"/>
    </row>
    <row r="49" spans="1:52" s="138" customFormat="1" ht="13.5" x14ac:dyDescent="0.25">
      <c r="A49" s="1000" t="s">
        <v>351</v>
      </c>
      <c r="B49" s="1000"/>
      <c r="C49" s="1000"/>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J49" s="991"/>
      <c r="AK49" s="992"/>
      <c r="AL49" s="992"/>
      <c r="AM49" s="992"/>
      <c r="AN49" s="992"/>
      <c r="AO49" s="992"/>
      <c r="AP49" s="992"/>
      <c r="AQ49" s="992"/>
      <c r="AR49" s="992"/>
      <c r="AS49" s="992"/>
      <c r="AT49" s="992"/>
      <c r="AU49" s="992"/>
      <c r="AV49" s="992"/>
      <c r="AW49" s="992"/>
      <c r="AX49" s="992"/>
      <c r="AY49" s="992"/>
      <c r="AZ49" s="993"/>
    </row>
    <row r="50" spans="1:52" x14ac:dyDescent="0.25">
      <c r="A50" s="1000"/>
      <c r="B50" s="1000"/>
      <c r="C50" s="1000"/>
      <c r="D50" s="1000"/>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26"/>
      <c r="AJ50" s="991"/>
      <c r="AK50" s="992"/>
      <c r="AL50" s="992"/>
      <c r="AM50" s="992"/>
      <c r="AN50" s="992"/>
      <c r="AO50" s="992"/>
      <c r="AP50" s="992"/>
      <c r="AQ50" s="992"/>
      <c r="AR50" s="992"/>
      <c r="AS50" s="992"/>
      <c r="AT50" s="992"/>
      <c r="AU50" s="992"/>
      <c r="AV50" s="992"/>
      <c r="AW50" s="992"/>
      <c r="AX50" s="992"/>
      <c r="AY50" s="992"/>
      <c r="AZ50" s="993"/>
    </row>
    <row r="51" spans="1:52" x14ac:dyDescent="0.25">
      <c r="A51" s="1000"/>
      <c r="B51" s="1000"/>
      <c r="C51" s="100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c r="AH51" s="1000"/>
      <c r="AJ51" s="994"/>
      <c r="AK51" s="995"/>
      <c r="AL51" s="995"/>
      <c r="AM51" s="995"/>
      <c r="AN51" s="995"/>
      <c r="AO51" s="995"/>
      <c r="AP51" s="995"/>
      <c r="AQ51" s="995"/>
      <c r="AR51" s="995"/>
      <c r="AS51" s="995"/>
      <c r="AT51" s="995"/>
      <c r="AU51" s="995"/>
      <c r="AV51" s="995"/>
      <c r="AW51" s="995"/>
      <c r="AX51" s="995"/>
      <c r="AY51" s="995"/>
      <c r="AZ51" s="996"/>
    </row>
    <row r="52" spans="1:52" ht="15" customHeight="1" thickBot="1" x14ac:dyDescent="0.3"/>
    <row r="53" spans="1:52" ht="12.75" customHeight="1" x14ac:dyDescent="0.25">
      <c r="A53" s="900"/>
      <c r="B53" s="901"/>
      <c r="C53" s="865" t="s">
        <v>9</v>
      </c>
      <c r="D53" s="868" t="s">
        <v>483</v>
      </c>
      <c r="E53" s="923" t="s">
        <v>94</v>
      </c>
      <c r="F53" s="924"/>
      <c r="G53" s="934"/>
      <c r="H53" s="935"/>
      <c r="I53" s="935"/>
      <c r="J53" s="935"/>
      <c r="K53" s="935"/>
      <c r="L53" s="935"/>
      <c r="M53" s="935"/>
      <c r="N53" s="935"/>
      <c r="O53" s="935"/>
      <c r="P53" s="935"/>
      <c r="Q53" s="1029"/>
      <c r="R53" s="929" t="s">
        <v>92</v>
      </c>
      <c r="S53" s="924"/>
      <c r="T53" s="934"/>
      <c r="U53" s="935"/>
      <c r="V53" s="935"/>
      <c r="W53" s="935"/>
      <c r="X53" s="935"/>
      <c r="Y53" s="935"/>
      <c r="Z53" s="935"/>
      <c r="AA53" s="935"/>
      <c r="AB53" s="935"/>
      <c r="AC53" s="935"/>
      <c r="AD53" s="935"/>
      <c r="AE53" s="871"/>
      <c r="AF53" s="871"/>
      <c r="AG53" s="871"/>
      <c r="AH53" s="872" t="s">
        <v>484</v>
      </c>
      <c r="AI53" s="929" t="s">
        <v>93</v>
      </c>
      <c r="AJ53" s="924"/>
      <c r="AK53" s="934"/>
      <c r="AL53" s="935"/>
      <c r="AM53" s="935"/>
      <c r="AN53" s="935"/>
      <c r="AO53" s="935"/>
      <c r="AP53" s="935"/>
      <c r="AQ53" s="935"/>
      <c r="AR53" s="935"/>
      <c r="AS53" s="935"/>
      <c r="AT53" s="935"/>
      <c r="AU53" s="935"/>
      <c r="AV53" s="935"/>
      <c r="AW53" s="1030"/>
      <c r="AX53" s="904" t="s">
        <v>10</v>
      </c>
      <c r="AY53" s="905"/>
      <c r="AZ53" s="906"/>
    </row>
    <row r="54" spans="1:52" ht="12.75" customHeight="1" x14ac:dyDescent="0.25">
      <c r="A54" s="902"/>
      <c r="B54" s="903"/>
      <c r="C54" s="866"/>
      <c r="D54" s="869"/>
      <c r="E54" s="925"/>
      <c r="F54" s="926"/>
      <c r="G54" s="887"/>
      <c r="H54" s="883"/>
      <c r="I54" s="883"/>
      <c r="J54" s="883"/>
      <c r="K54" s="883"/>
      <c r="L54" s="883"/>
      <c r="M54" s="883"/>
      <c r="N54" s="883"/>
      <c r="O54" s="883"/>
      <c r="P54" s="883"/>
      <c r="Q54" s="940"/>
      <c r="R54" s="930"/>
      <c r="S54" s="926"/>
      <c r="T54" s="887"/>
      <c r="U54" s="883"/>
      <c r="V54" s="883"/>
      <c r="W54" s="883"/>
      <c r="X54" s="883"/>
      <c r="Y54" s="883"/>
      <c r="Z54" s="883"/>
      <c r="AA54" s="883"/>
      <c r="AB54" s="883"/>
      <c r="AC54" s="883"/>
      <c r="AD54" s="883"/>
      <c r="AE54" s="875"/>
      <c r="AF54" s="875"/>
      <c r="AG54" s="875"/>
      <c r="AH54" s="873"/>
      <c r="AI54" s="930"/>
      <c r="AJ54" s="926"/>
      <c r="AK54" s="887"/>
      <c r="AL54" s="883"/>
      <c r="AM54" s="883"/>
      <c r="AN54" s="883"/>
      <c r="AO54" s="883"/>
      <c r="AP54" s="883"/>
      <c r="AQ54" s="883"/>
      <c r="AR54" s="883"/>
      <c r="AS54" s="883"/>
      <c r="AT54" s="883"/>
      <c r="AU54" s="883"/>
      <c r="AV54" s="883"/>
      <c r="AW54" s="939"/>
      <c r="AX54" s="146" t="s">
        <v>11</v>
      </c>
      <c r="AY54" s="147"/>
      <c r="AZ54" s="148"/>
    </row>
    <row r="55" spans="1:52" ht="12.75" customHeight="1" x14ac:dyDescent="0.25">
      <c r="A55" s="902"/>
      <c r="B55" s="903"/>
      <c r="C55" s="866"/>
      <c r="D55" s="869"/>
      <c r="E55" s="927" t="s">
        <v>349</v>
      </c>
      <c r="F55" s="928"/>
      <c r="G55" s="932"/>
      <c r="H55" s="884"/>
      <c r="I55" s="884"/>
      <c r="J55" s="884"/>
      <c r="K55" s="884"/>
      <c r="L55" s="884"/>
      <c r="M55" s="884"/>
      <c r="N55" s="884"/>
      <c r="O55" s="884"/>
      <c r="P55" s="884"/>
      <c r="Q55" s="885"/>
      <c r="R55" s="931" t="s">
        <v>349</v>
      </c>
      <c r="S55" s="928"/>
      <c r="T55" s="932"/>
      <c r="U55" s="884"/>
      <c r="V55" s="884"/>
      <c r="W55" s="884"/>
      <c r="X55" s="884"/>
      <c r="Y55" s="884"/>
      <c r="Z55" s="884"/>
      <c r="AA55" s="884"/>
      <c r="AB55" s="884"/>
      <c r="AC55" s="884"/>
      <c r="AD55" s="884"/>
      <c r="AE55" s="876"/>
      <c r="AF55" s="876"/>
      <c r="AG55" s="876"/>
      <c r="AH55" s="873"/>
      <c r="AI55" s="931" t="s">
        <v>349</v>
      </c>
      <c r="AJ55" s="928"/>
      <c r="AK55" s="932"/>
      <c r="AL55" s="884"/>
      <c r="AM55" s="884"/>
      <c r="AN55" s="884"/>
      <c r="AO55" s="884"/>
      <c r="AP55" s="884"/>
      <c r="AQ55" s="884"/>
      <c r="AR55" s="884"/>
      <c r="AS55" s="884"/>
      <c r="AT55" s="884"/>
      <c r="AU55" s="884"/>
      <c r="AV55" s="884"/>
      <c r="AW55" s="1031"/>
      <c r="AX55" s="907"/>
      <c r="AY55" s="908"/>
      <c r="AZ55" s="151"/>
    </row>
    <row r="56" spans="1:52" ht="12.75" customHeight="1" x14ac:dyDescent="0.25">
      <c r="A56" s="911" t="s">
        <v>1</v>
      </c>
      <c r="B56" s="912"/>
      <c r="C56" s="866"/>
      <c r="D56" s="869"/>
      <c r="E56" s="927"/>
      <c r="F56" s="928"/>
      <c r="G56" s="932"/>
      <c r="H56" s="884"/>
      <c r="I56" s="884"/>
      <c r="J56" s="884"/>
      <c r="K56" s="884"/>
      <c r="L56" s="884"/>
      <c r="M56" s="884"/>
      <c r="N56" s="884"/>
      <c r="O56" s="884"/>
      <c r="P56" s="884"/>
      <c r="Q56" s="885"/>
      <c r="R56" s="931"/>
      <c r="S56" s="928"/>
      <c r="T56" s="932"/>
      <c r="U56" s="884"/>
      <c r="V56" s="884"/>
      <c r="W56" s="884"/>
      <c r="X56" s="884"/>
      <c r="Y56" s="884"/>
      <c r="Z56" s="884"/>
      <c r="AA56" s="884"/>
      <c r="AB56" s="884"/>
      <c r="AC56" s="884"/>
      <c r="AD56" s="884"/>
      <c r="AE56" s="876"/>
      <c r="AF56" s="876"/>
      <c r="AG56" s="876"/>
      <c r="AH56" s="873"/>
      <c r="AI56" s="931"/>
      <c r="AJ56" s="928"/>
      <c r="AK56" s="932"/>
      <c r="AL56" s="884"/>
      <c r="AM56" s="884"/>
      <c r="AN56" s="884"/>
      <c r="AO56" s="884"/>
      <c r="AP56" s="884"/>
      <c r="AQ56" s="884"/>
      <c r="AR56" s="884"/>
      <c r="AS56" s="884"/>
      <c r="AT56" s="884"/>
      <c r="AU56" s="884"/>
      <c r="AV56" s="884"/>
      <c r="AW56" s="1031"/>
      <c r="AX56" s="909"/>
      <c r="AY56" s="910"/>
      <c r="AZ56" s="153" t="s">
        <v>12</v>
      </c>
    </row>
    <row r="57" spans="1:52" ht="12.75" customHeight="1" x14ac:dyDescent="0.25">
      <c r="A57" s="902"/>
      <c r="B57" s="903"/>
      <c r="C57" s="867"/>
      <c r="D57" s="869"/>
      <c r="E57" s="927"/>
      <c r="F57" s="928"/>
      <c r="G57" s="890"/>
      <c r="H57" s="888"/>
      <c r="I57" s="888"/>
      <c r="J57" s="888"/>
      <c r="K57" s="888"/>
      <c r="L57" s="888"/>
      <c r="M57" s="888"/>
      <c r="N57" s="888"/>
      <c r="O57" s="888"/>
      <c r="P57" s="888"/>
      <c r="Q57" s="889"/>
      <c r="R57" s="931"/>
      <c r="S57" s="928"/>
      <c r="T57" s="890"/>
      <c r="U57" s="888"/>
      <c r="V57" s="888"/>
      <c r="W57" s="888"/>
      <c r="X57" s="888"/>
      <c r="Y57" s="888"/>
      <c r="Z57" s="888"/>
      <c r="AA57" s="888"/>
      <c r="AB57" s="888"/>
      <c r="AC57" s="888"/>
      <c r="AD57" s="888"/>
      <c r="AE57" s="877"/>
      <c r="AF57" s="877"/>
      <c r="AG57" s="877"/>
      <c r="AH57" s="873"/>
      <c r="AI57" s="931"/>
      <c r="AJ57" s="928"/>
      <c r="AK57" s="890"/>
      <c r="AL57" s="888"/>
      <c r="AM57" s="888"/>
      <c r="AN57" s="888"/>
      <c r="AO57" s="888"/>
      <c r="AP57" s="888"/>
      <c r="AQ57" s="888"/>
      <c r="AR57" s="888"/>
      <c r="AS57" s="888"/>
      <c r="AT57" s="888"/>
      <c r="AU57" s="888"/>
      <c r="AV57" s="888"/>
      <c r="AW57" s="1032"/>
      <c r="AX57" s="146" t="s">
        <v>13</v>
      </c>
      <c r="AY57" s="147"/>
      <c r="AZ57" s="148"/>
    </row>
    <row r="58" spans="1:52" ht="12.75" customHeight="1" x14ac:dyDescent="0.25">
      <c r="A58" s="902"/>
      <c r="B58" s="903"/>
      <c r="C58" s="878" t="s">
        <v>485</v>
      </c>
      <c r="D58" s="869"/>
      <c r="E58" s="927"/>
      <c r="F58" s="928"/>
      <c r="G58" s="882"/>
      <c r="H58" s="882"/>
      <c r="I58" s="882"/>
      <c r="J58" s="882"/>
      <c r="K58" s="882"/>
      <c r="L58" s="882"/>
      <c r="M58" s="882"/>
      <c r="N58" s="882"/>
      <c r="O58" s="882"/>
      <c r="P58" s="882"/>
      <c r="Q58" s="882"/>
      <c r="R58" s="931"/>
      <c r="S58" s="928"/>
      <c r="T58" s="882"/>
      <c r="U58" s="882"/>
      <c r="V58" s="882"/>
      <c r="W58" s="882"/>
      <c r="X58" s="882"/>
      <c r="Y58" s="882"/>
      <c r="Z58" s="882"/>
      <c r="AA58" s="882"/>
      <c r="AB58" s="882"/>
      <c r="AC58" s="882"/>
      <c r="AD58" s="882"/>
      <c r="AE58" s="881"/>
      <c r="AF58" s="881"/>
      <c r="AG58" s="881"/>
      <c r="AH58" s="873"/>
      <c r="AI58" s="931"/>
      <c r="AJ58" s="928"/>
      <c r="AK58" s="936"/>
      <c r="AL58" s="937"/>
      <c r="AM58" s="937"/>
      <c r="AN58" s="882"/>
      <c r="AO58" s="882"/>
      <c r="AP58" s="882"/>
      <c r="AQ58" s="882"/>
      <c r="AR58" s="882"/>
      <c r="AS58" s="882"/>
      <c r="AT58" s="882"/>
      <c r="AU58" s="882"/>
      <c r="AV58" s="937"/>
      <c r="AW58" s="1033"/>
      <c r="AX58" s="907"/>
      <c r="AY58" s="908"/>
      <c r="AZ58" s="151"/>
    </row>
    <row r="59" spans="1:52" ht="12.75" customHeight="1" x14ac:dyDescent="0.25">
      <c r="A59" s="913" t="s">
        <v>2</v>
      </c>
      <c r="B59" s="914"/>
      <c r="C59" s="879"/>
      <c r="D59" s="869"/>
      <c r="E59" s="927"/>
      <c r="F59" s="928"/>
      <c r="G59" s="883"/>
      <c r="H59" s="883"/>
      <c r="I59" s="883"/>
      <c r="J59" s="883"/>
      <c r="K59" s="883"/>
      <c r="L59" s="883"/>
      <c r="M59" s="883"/>
      <c r="N59" s="883"/>
      <c r="O59" s="883"/>
      <c r="P59" s="883"/>
      <c r="Q59" s="883"/>
      <c r="R59" s="931"/>
      <c r="S59" s="928"/>
      <c r="T59" s="883"/>
      <c r="U59" s="883"/>
      <c r="V59" s="883"/>
      <c r="W59" s="883"/>
      <c r="X59" s="883"/>
      <c r="Y59" s="883"/>
      <c r="Z59" s="883"/>
      <c r="AA59" s="883"/>
      <c r="AB59" s="883"/>
      <c r="AC59" s="883"/>
      <c r="AD59" s="883"/>
      <c r="AE59" s="875"/>
      <c r="AF59" s="875"/>
      <c r="AG59" s="875"/>
      <c r="AH59" s="873"/>
      <c r="AI59" s="931"/>
      <c r="AJ59" s="928"/>
      <c r="AK59" s="887"/>
      <c r="AL59" s="883"/>
      <c r="AM59" s="883"/>
      <c r="AN59" s="883"/>
      <c r="AO59" s="883"/>
      <c r="AP59" s="883"/>
      <c r="AQ59" s="883"/>
      <c r="AR59" s="883"/>
      <c r="AS59" s="883"/>
      <c r="AT59" s="883"/>
      <c r="AU59" s="883"/>
      <c r="AV59" s="883"/>
      <c r="AW59" s="939"/>
      <c r="AX59" s="909"/>
      <c r="AY59" s="910"/>
      <c r="AZ59" s="153" t="s">
        <v>12</v>
      </c>
    </row>
    <row r="60" spans="1:52" ht="12.75" customHeight="1" x14ac:dyDescent="0.25">
      <c r="A60" s="902"/>
      <c r="B60" s="903"/>
      <c r="C60" s="879"/>
      <c r="D60" s="869"/>
      <c r="E60" s="927"/>
      <c r="F60" s="928"/>
      <c r="G60" s="884"/>
      <c r="H60" s="884"/>
      <c r="I60" s="884"/>
      <c r="J60" s="884"/>
      <c r="K60" s="884"/>
      <c r="L60" s="884"/>
      <c r="M60" s="884"/>
      <c r="N60" s="884"/>
      <c r="O60" s="884"/>
      <c r="P60" s="884"/>
      <c r="Q60" s="884"/>
      <c r="R60" s="931"/>
      <c r="S60" s="928"/>
      <c r="T60" s="884"/>
      <c r="U60" s="884"/>
      <c r="V60" s="884"/>
      <c r="W60" s="884"/>
      <c r="X60" s="884"/>
      <c r="Y60" s="884"/>
      <c r="Z60" s="884"/>
      <c r="AA60" s="884"/>
      <c r="AB60" s="884"/>
      <c r="AC60" s="884"/>
      <c r="AD60" s="884"/>
      <c r="AE60" s="876"/>
      <c r="AF60" s="876"/>
      <c r="AG60" s="876"/>
      <c r="AH60" s="873"/>
      <c r="AI60" s="931"/>
      <c r="AJ60" s="928"/>
      <c r="AK60" s="932"/>
      <c r="AL60" s="884"/>
      <c r="AM60" s="884"/>
      <c r="AN60" s="884"/>
      <c r="AO60" s="884"/>
      <c r="AP60" s="884"/>
      <c r="AQ60" s="884"/>
      <c r="AR60" s="884"/>
      <c r="AS60" s="884"/>
      <c r="AT60" s="884"/>
      <c r="AU60" s="884"/>
      <c r="AV60" s="884"/>
      <c r="AW60" s="1031"/>
      <c r="AX60" s="154" t="s">
        <v>95</v>
      </c>
      <c r="AY60" s="155"/>
      <c r="AZ60" s="156"/>
    </row>
    <row r="61" spans="1:52" ht="12.75" customHeight="1" x14ac:dyDescent="0.25">
      <c r="A61" s="902"/>
      <c r="B61" s="903"/>
      <c r="C61" s="879"/>
      <c r="D61" s="869"/>
      <c r="E61" s="927"/>
      <c r="F61" s="928"/>
      <c r="G61" s="884"/>
      <c r="H61" s="884"/>
      <c r="I61" s="884"/>
      <c r="J61" s="884"/>
      <c r="K61" s="884"/>
      <c r="L61" s="884"/>
      <c r="M61" s="884"/>
      <c r="N61" s="884"/>
      <c r="O61" s="884"/>
      <c r="P61" s="884"/>
      <c r="Q61" s="885"/>
      <c r="R61" s="931"/>
      <c r="S61" s="928"/>
      <c r="T61" s="884"/>
      <c r="U61" s="884"/>
      <c r="V61" s="884"/>
      <c r="W61" s="884"/>
      <c r="X61" s="884"/>
      <c r="Y61" s="884"/>
      <c r="Z61" s="884"/>
      <c r="AA61" s="884"/>
      <c r="AB61" s="884"/>
      <c r="AC61" s="884"/>
      <c r="AD61" s="884"/>
      <c r="AE61" s="876"/>
      <c r="AF61" s="876"/>
      <c r="AG61" s="876"/>
      <c r="AH61" s="873"/>
      <c r="AI61" s="931"/>
      <c r="AJ61" s="928"/>
      <c r="AK61" s="932"/>
      <c r="AL61" s="884"/>
      <c r="AM61" s="884"/>
      <c r="AN61" s="884"/>
      <c r="AO61" s="884"/>
      <c r="AP61" s="884"/>
      <c r="AQ61" s="884"/>
      <c r="AR61" s="884"/>
      <c r="AS61" s="884"/>
      <c r="AT61" s="884"/>
      <c r="AU61" s="884"/>
      <c r="AV61" s="884"/>
      <c r="AW61" s="1031"/>
      <c r="AX61" s="915" t="str">
        <f>IF(SUM(AX55,AX58)=0,"",SUM(AX55,AX58))</f>
        <v/>
      </c>
      <c r="AY61" s="916"/>
      <c r="AZ61" s="157"/>
    </row>
    <row r="62" spans="1:52" ht="12.75" customHeight="1" thickBot="1" x14ac:dyDescent="0.3">
      <c r="A62" s="919" t="s">
        <v>15</v>
      </c>
      <c r="B62" s="920"/>
      <c r="C62" s="880"/>
      <c r="D62" s="870"/>
      <c r="E62" s="933"/>
      <c r="F62" s="922"/>
      <c r="G62" s="886"/>
      <c r="H62" s="886"/>
      <c r="I62" s="886"/>
      <c r="J62" s="886"/>
      <c r="K62" s="886"/>
      <c r="L62" s="886"/>
      <c r="M62" s="886"/>
      <c r="N62" s="886"/>
      <c r="O62" s="886"/>
      <c r="P62" s="886"/>
      <c r="Q62" s="886"/>
      <c r="R62" s="921"/>
      <c r="S62" s="922"/>
      <c r="T62" s="886"/>
      <c r="U62" s="886"/>
      <c r="V62" s="886"/>
      <c r="W62" s="886"/>
      <c r="X62" s="886"/>
      <c r="Y62" s="886"/>
      <c r="Z62" s="886"/>
      <c r="AA62" s="886"/>
      <c r="AB62" s="886"/>
      <c r="AC62" s="886"/>
      <c r="AD62" s="886"/>
      <c r="AE62" s="877"/>
      <c r="AF62" s="877"/>
      <c r="AG62" s="877"/>
      <c r="AH62" s="874"/>
      <c r="AI62" s="921"/>
      <c r="AJ62" s="922"/>
      <c r="AK62" s="938"/>
      <c r="AL62" s="886"/>
      <c r="AM62" s="886"/>
      <c r="AN62" s="886"/>
      <c r="AO62" s="886"/>
      <c r="AP62" s="886"/>
      <c r="AQ62" s="886"/>
      <c r="AR62" s="886"/>
      <c r="AS62" s="886"/>
      <c r="AT62" s="886"/>
      <c r="AU62" s="886"/>
      <c r="AV62" s="886"/>
      <c r="AW62" s="1034"/>
      <c r="AX62" s="917"/>
      <c r="AY62" s="918"/>
      <c r="AZ62" s="159" t="s">
        <v>12</v>
      </c>
    </row>
    <row r="63" spans="1:52" ht="12.75" customHeight="1" x14ac:dyDescent="0.25">
      <c r="A63" s="900"/>
      <c r="B63" s="901"/>
      <c r="C63" s="865" t="s">
        <v>9</v>
      </c>
      <c r="D63" s="868" t="s">
        <v>483</v>
      </c>
      <c r="E63" s="923" t="s">
        <v>94</v>
      </c>
      <c r="F63" s="924"/>
      <c r="G63" s="934"/>
      <c r="H63" s="935"/>
      <c r="I63" s="935"/>
      <c r="J63" s="935"/>
      <c r="K63" s="935"/>
      <c r="L63" s="935"/>
      <c r="M63" s="935"/>
      <c r="N63" s="935"/>
      <c r="O63" s="935"/>
      <c r="P63" s="935"/>
      <c r="Q63" s="1029"/>
      <c r="R63" s="929" t="s">
        <v>92</v>
      </c>
      <c r="S63" s="924"/>
      <c r="T63" s="934"/>
      <c r="U63" s="935"/>
      <c r="V63" s="935"/>
      <c r="W63" s="935"/>
      <c r="X63" s="935"/>
      <c r="Y63" s="935"/>
      <c r="Z63" s="935"/>
      <c r="AA63" s="935"/>
      <c r="AB63" s="935"/>
      <c r="AC63" s="935"/>
      <c r="AD63" s="935"/>
      <c r="AE63" s="871"/>
      <c r="AF63" s="871"/>
      <c r="AG63" s="871"/>
      <c r="AH63" s="872" t="s">
        <v>484</v>
      </c>
      <c r="AI63" s="929" t="s">
        <v>93</v>
      </c>
      <c r="AJ63" s="924"/>
      <c r="AK63" s="934"/>
      <c r="AL63" s="935"/>
      <c r="AM63" s="935"/>
      <c r="AN63" s="935"/>
      <c r="AO63" s="935"/>
      <c r="AP63" s="935"/>
      <c r="AQ63" s="935"/>
      <c r="AR63" s="935"/>
      <c r="AS63" s="935"/>
      <c r="AT63" s="935"/>
      <c r="AU63" s="935"/>
      <c r="AV63" s="935"/>
      <c r="AW63" s="1030"/>
      <c r="AX63" s="904" t="s">
        <v>10</v>
      </c>
      <c r="AY63" s="905"/>
      <c r="AZ63" s="906"/>
    </row>
    <row r="64" spans="1:52" ht="12.75" customHeight="1" x14ac:dyDescent="0.25">
      <c r="A64" s="902"/>
      <c r="B64" s="903"/>
      <c r="C64" s="866"/>
      <c r="D64" s="869"/>
      <c r="E64" s="925"/>
      <c r="F64" s="926"/>
      <c r="G64" s="887"/>
      <c r="H64" s="883"/>
      <c r="I64" s="883"/>
      <c r="J64" s="883"/>
      <c r="K64" s="883"/>
      <c r="L64" s="883"/>
      <c r="M64" s="883"/>
      <c r="N64" s="883"/>
      <c r="O64" s="883"/>
      <c r="P64" s="883"/>
      <c r="Q64" s="940"/>
      <c r="R64" s="930"/>
      <c r="S64" s="926"/>
      <c r="T64" s="887"/>
      <c r="U64" s="883"/>
      <c r="V64" s="883"/>
      <c r="W64" s="883"/>
      <c r="X64" s="883"/>
      <c r="Y64" s="883"/>
      <c r="Z64" s="883"/>
      <c r="AA64" s="883"/>
      <c r="AB64" s="883"/>
      <c r="AC64" s="883"/>
      <c r="AD64" s="883"/>
      <c r="AE64" s="875"/>
      <c r="AF64" s="875"/>
      <c r="AG64" s="875"/>
      <c r="AH64" s="873"/>
      <c r="AI64" s="930"/>
      <c r="AJ64" s="926"/>
      <c r="AK64" s="887"/>
      <c r="AL64" s="883"/>
      <c r="AM64" s="883"/>
      <c r="AN64" s="883"/>
      <c r="AO64" s="883"/>
      <c r="AP64" s="883"/>
      <c r="AQ64" s="883"/>
      <c r="AR64" s="883"/>
      <c r="AS64" s="883"/>
      <c r="AT64" s="883"/>
      <c r="AU64" s="883"/>
      <c r="AV64" s="883"/>
      <c r="AW64" s="939"/>
      <c r="AX64" s="146" t="s">
        <v>11</v>
      </c>
      <c r="AY64" s="147"/>
      <c r="AZ64" s="148"/>
    </row>
    <row r="65" spans="1:52" ht="12.75" customHeight="1" x14ac:dyDescent="0.25">
      <c r="A65" s="902"/>
      <c r="B65" s="903"/>
      <c r="C65" s="866"/>
      <c r="D65" s="869"/>
      <c r="E65" s="927" t="s">
        <v>349</v>
      </c>
      <c r="F65" s="928"/>
      <c r="G65" s="932"/>
      <c r="H65" s="884"/>
      <c r="I65" s="884"/>
      <c r="J65" s="884"/>
      <c r="K65" s="884"/>
      <c r="L65" s="884"/>
      <c r="M65" s="884"/>
      <c r="N65" s="884"/>
      <c r="O65" s="884"/>
      <c r="P65" s="884"/>
      <c r="Q65" s="885"/>
      <c r="R65" s="931" t="s">
        <v>349</v>
      </c>
      <c r="S65" s="928"/>
      <c r="T65" s="932"/>
      <c r="U65" s="884"/>
      <c r="V65" s="884"/>
      <c r="W65" s="884"/>
      <c r="X65" s="884"/>
      <c r="Y65" s="884"/>
      <c r="Z65" s="884"/>
      <c r="AA65" s="884"/>
      <c r="AB65" s="884"/>
      <c r="AC65" s="884"/>
      <c r="AD65" s="884"/>
      <c r="AE65" s="876"/>
      <c r="AF65" s="876"/>
      <c r="AG65" s="876"/>
      <c r="AH65" s="873"/>
      <c r="AI65" s="931" t="s">
        <v>349</v>
      </c>
      <c r="AJ65" s="928"/>
      <c r="AK65" s="932"/>
      <c r="AL65" s="884"/>
      <c r="AM65" s="884"/>
      <c r="AN65" s="884"/>
      <c r="AO65" s="884"/>
      <c r="AP65" s="884"/>
      <c r="AQ65" s="884"/>
      <c r="AR65" s="884"/>
      <c r="AS65" s="884"/>
      <c r="AT65" s="884"/>
      <c r="AU65" s="884"/>
      <c r="AV65" s="884"/>
      <c r="AW65" s="1031"/>
      <c r="AX65" s="907"/>
      <c r="AY65" s="908"/>
      <c r="AZ65" s="151"/>
    </row>
    <row r="66" spans="1:52" ht="12.75" customHeight="1" x14ac:dyDescent="0.25">
      <c r="A66" s="911" t="s">
        <v>1</v>
      </c>
      <c r="B66" s="912"/>
      <c r="C66" s="866"/>
      <c r="D66" s="869"/>
      <c r="E66" s="927"/>
      <c r="F66" s="928"/>
      <c r="G66" s="932"/>
      <c r="H66" s="884"/>
      <c r="I66" s="884"/>
      <c r="J66" s="884"/>
      <c r="K66" s="884"/>
      <c r="L66" s="884"/>
      <c r="M66" s="884"/>
      <c r="N66" s="884"/>
      <c r="O66" s="884"/>
      <c r="P66" s="884"/>
      <c r="Q66" s="885"/>
      <c r="R66" s="931"/>
      <c r="S66" s="928"/>
      <c r="T66" s="932"/>
      <c r="U66" s="884"/>
      <c r="V66" s="884"/>
      <c r="W66" s="884"/>
      <c r="X66" s="884"/>
      <c r="Y66" s="884"/>
      <c r="Z66" s="884"/>
      <c r="AA66" s="884"/>
      <c r="AB66" s="884"/>
      <c r="AC66" s="884"/>
      <c r="AD66" s="884"/>
      <c r="AE66" s="876"/>
      <c r="AF66" s="876"/>
      <c r="AG66" s="876"/>
      <c r="AH66" s="873"/>
      <c r="AI66" s="931"/>
      <c r="AJ66" s="928"/>
      <c r="AK66" s="932"/>
      <c r="AL66" s="884"/>
      <c r="AM66" s="884"/>
      <c r="AN66" s="884"/>
      <c r="AO66" s="884"/>
      <c r="AP66" s="884"/>
      <c r="AQ66" s="884"/>
      <c r="AR66" s="884"/>
      <c r="AS66" s="884"/>
      <c r="AT66" s="884"/>
      <c r="AU66" s="884"/>
      <c r="AV66" s="884"/>
      <c r="AW66" s="1031"/>
      <c r="AX66" s="909"/>
      <c r="AY66" s="910"/>
      <c r="AZ66" s="153" t="s">
        <v>12</v>
      </c>
    </row>
    <row r="67" spans="1:52" ht="12.75" customHeight="1" x14ac:dyDescent="0.25">
      <c r="A67" s="902"/>
      <c r="B67" s="903"/>
      <c r="C67" s="867"/>
      <c r="D67" s="869"/>
      <c r="E67" s="927"/>
      <c r="F67" s="928"/>
      <c r="G67" s="890"/>
      <c r="H67" s="888"/>
      <c r="I67" s="888"/>
      <c r="J67" s="888"/>
      <c r="K67" s="888"/>
      <c r="L67" s="888"/>
      <c r="M67" s="888"/>
      <c r="N67" s="888"/>
      <c r="O67" s="888"/>
      <c r="P67" s="888"/>
      <c r="Q67" s="889"/>
      <c r="R67" s="931"/>
      <c r="S67" s="928"/>
      <c r="T67" s="890"/>
      <c r="U67" s="888"/>
      <c r="V67" s="888"/>
      <c r="W67" s="888"/>
      <c r="X67" s="888"/>
      <c r="Y67" s="888"/>
      <c r="Z67" s="888"/>
      <c r="AA67" s="888"/>
      <c r="AB67" s="888"/>
      <c r="AC67" s="888"/>
      <c r="AD67" s="888"/>
      <c r="AE67" s="877"/>
      <c r="AF67" s="877"/>
      <c r="AG67" s="877"/>
      <c r="AH67" s="873"/>
      <c r="AI67" s="931"/>
      <c r="AJ67" s="928"/>
      <c r="AK67" s="890"/>
      <c r="AL67" s="888"/>
      <c r="AM67" s="888"/>
      <c r="AN67" s="888"/>
      <c r="AO67" s="888"/>
      <c r="AP67" s="888"/>
      <c r="AQ67" s="888"/>
      <c r="AR67" s="888"/>
      <c r="AS67" s="888"/>
      <c r="AT67" s="888"/>
      <c r="AU67" s="888"/>
      <c r="AV67" s="888"/>
      <c r="AW67" s="1032"/>
      <c r="AX67" s="146" t="s">
        <v>13</v>
      </c>
      <c r="AY67" s="147"/>
      <c r="AZ67" s="148"/>
    </row>
    <row r="68" spans="1:52" ht="12.75" customHeight="1" x14ac:dyDescent="0.25">
      <c r="A68" s="902"/>
      <c r="B68" s="903"/>
      <c r="C68" s="878" t="s">
        <v>485</v>
      </c>
      <c r="D68" s="869"/>
      <c r="E68" s="927"/>
      <c r="F68" s="928"/>
      <c r="G68" s="882"/>
      <c r="H68" s="882"/>
      <c r="I68" s="882"/>
      <c r="J68" s="882"/>
      <c r="K68" s="882"/>
      <c r="L68" s="882"/>
      <c r="M68" s="882"/>
      <c r="N68" s="882"/>
      <c r="O68" s="882"/>
      <c r="P68" s="882"/>
      <c r="Q68" s="882"/>
      <c r="R68" s="931"/>
      <c r="S68" s="928"/>
      <c r="T68" s="882"/>
      <c r="U68" s="882"/>
      <c r="V68" s="882"/>
      <c r="W68" s="882"/>
      <c r="X68" s="882"/>
      <c r="Y68" s="882"/>
      <c r="Z68" s="882"/>
      <c r="AA68" s="882"/>
      <c r="AB68" s="882"/>
      <c r="AC68" s="882"/>
      <c r="AD68" s="882"/>
      <c r="AE68" s="881"/>
      <c r="AF68" s="881"/>
      <c r="AG68" s="881"/>
      <c r="AH68" s="873"/>
      <c r="AI68" s="931"/>
      <c r="AJ68" s="928"/>
      <c r="AK68" s="936"/>
      <c r="AL68" s="937"/>
      <c r="AM68" s="937"/>
      <c r="AN68" s="882"/>
      <c r="AO68" s="882"/>
      <c r="AP68" s="882"/>
      <c r="AQ68" s="882"/>
      <c r="AR68" s="882"/>
      <c r="AS68" s="882"/>
      <c r="AT68" s="882"/>
      <c r="AU68" s="882"/>
      <c r="AV68" s="937"/>
      <c r="AW68" s="1033"/>
      <c r="AX68" s="907"/>
      <c r="AY68" s="908"/>
      <c r="AZ68" s="151"/>
    </row>
    <row r="69" spans="1:52" ht="12.75" customHeight="1" x14ac:dyDescent="0.25">
      <c r="A69" s="913" t="s">
        <v>2</v>
      </c>
      <c r="B69" s="914"/>
      <c r="C69" s="879"/>
      <c r="D69" s="869"/>
      <c r="E69" s="927"/>
      <c r="F69" s="928"/>
      <c r="G69" s="883"/>
      <c r="H69" s="883"/>
      <c r="I69" s="883"/>
      <c r="J69" s="883"/>
      <c r="K69" s="883"/>
      <c r="L69" s="883"/>
      <c r="M69" s="883"/>
      <c r="N69" s="883"/>
      <c r="O69" s="883"/>
      <c r="P69" s="883"/>
      <c r="Q69" s="883"/>
      <c r="R69" s="931"/>
      <c r="S69" s="928"/>
      <c r="T69" s="883"/>
      <c r="U69" s="883"/>
      <c r="V69" s="883"/>
      <c r="W69" s="883"/>
      <c r="X69" s="883"/>
      <c r="Y69" s="883"/>
      <c r="Z69" s="883"/>
      <c r="AA69" s="883"/>
      <c r="AB69" s="883"/>
      <c r="AC69" s="883"/>
      <c r="AD69" s="883"/>
      <c r="AE69" s="875"/>
      <c r="AF69" s="875"/>
      <c r="AG69" s="875"/>
      <c r="AH69" s="873"/>
      <c r="AI69" s="931"/>
      <c r="AJ69" s="928"/>
      <c r="AK69" s="887"/>
      <c r="AL69" s="883"/>
      <c r="AM69" s="883"/>
      <c r="AN69" s="883"/>
      <c r="AO69" s="883"/>
      <c r="AP69" s="883"/>
      <c r="AQ69" s="883"/>
      <c r="AR69" s="883"/>
      <c r="AS69" s="883"/>
      <c r="AT69" s="883"/>
      <c r="AU69" s="883"/>
      <c r="AV69" s="883"/>
      <c r="AW69" s="939"/>
      <c r="AX69" s="909"/>
      <c r="AY69" s="910"/>
      <c r="AZ69" s="153" t="s">
        <v>12</v>
      </c>
    </row>
    <row r="70" spans="1:52" ht="12.75" customHeight="1" x14ac:dyDescent="0.25">
      <c r="A70" s="902"/>
      <c r="B70" s="903"/>
      <c r="C70" s="879"/>
      <c r="D70" s="869"/>
      <c r="E70" s="927"/>
      <c r="F70" s="928"/>
      <c r="G70" s="884"/>
      <c r="H70" s="884"/>
      <c r="I70" s="884"/>
      <c r="J70" s="884"/>
      <c r="K70" s="884"/>
      <c r="L70" s="884"/>
      <c r="M70" s="884"/>
      <c r="N70" s="884"/>
      <c r="O70" s="884"/>
      <c r="P70" s="884"/>
      <c r="Q70" s="884"/>
      <c r="R70" s="931"/>
      <c r="S70" s="928"/>
      <c r="T70" s="884"/>
      <c r="U70" s="884"/>
      <c r="V70" s="884"/>
      <c r="W70" s="884"/>
      <c r="X70" s="884"/>
      <c r="Y70" s="884"/>
      <c r="Z70" s="884"/>
      <c r="AA70" s="884"/>
      <c r="AB70" s="884"/>
      <c r="AC70" s="884"/>
      <c r="AD70" s="884"/>
      <c r="AE70" s="876"/>
      <c r="AF70" s="876"/>
      <c r="AG70" s="876"/>
      <c r="AH70" s="873"/>
      <c r="AI70" s="931"/>
      <c r="AJ70" s="928"/>
      <c r="AK70" s="932"/>
      <c r="AL70" s="884"/>
      <c r="AM70" s="884"/>
      <c r="AN70" s="884"/>
      <c r="AO70" s="884"/>
      <c r="AP70" s="884"/>
      <c r="AQ70" s="884"/>
      <c r="AR70" s="884"/>
      <c r="AS70" s="884"/>
      <c r="AT70" s="884"/>
      <c r="AU70" s="884"/>
      <c r="AV70" s="884"/>
      <c r="AW70" s="1031"/>
      <c r="AX70" s="154" t="s">
        <v>95</v>
      </c>
      <c r="AY70" s="155"/>
      <c r="AZ70" s="156"/>
    </row>
    <row r="71" spans="1:52" ht="12.75" customHeight="1" x14ac:dyDescent="0.25">
      <c r="A71" s="902"/>
      <c r="B71" s="903"/>
      <c r="C71" s="879"/>
      <c r="D71" s="869"/>
      <c r="E71" s="927"/>
      <c r="F71" s="928"/>
      <c r="G71" s="884"/>
      <c r="H71" s="884"/>
      <c r="I71" s="884"/>
      <c r="J71" s="884"/>
      <c r="K71" s="884"/>
      <c r="L71" s="884"/>
      <c r="M71" s="884"/>
      <c r="N71" s="884"/>
      <c r="O71" s="884"/>
      <c r="P71" s="884"/>
      <c r="Q71" s="885"/>
      <c r="R71" s="931"/>
      <c r="S71" s="928"/>
      <c r="T71" s="884"/>
      <c r="U71" s="884"/>
      <c r="V71" s="884"/>
      <c r="W71" s="884"/>
      <c r="X71" s="884"/>
      <c r="Y71" s="884"/>
      <c r="Z71" s="884"/>
      <c r="AA71" s="884"/>
      <c r="AB71" s="884"/>
      <c r="AC71" s="884"/>
      <c r="AD71" s="884"/>
      <c r="AE71" s="876"/>
      <c r="AF71" s="876"/>
      <c r="AG71" s="876"/>
      <c r="AH71" s="873"/>
      <c r="AI71" s="931"/>
      <c r="AJ71" s="928"/>
      <c r="AK71" s="932"/>
      <c r="AL71" s="884"/>
      <c r="AM71" s="884"/>
      <c r="AN71" s="884"/>
      <c r="AO71" s="884"/>
      <c r="AP71" s="884"/>
      <c r="AQ71" s="884"/>
      <c r="AR71" s="884"/>
      <c r="AS71" s="884"/>
      <c r="AT71" s="884"/>
      <c r="AU71" s="884"/>
      <c r="AV71" s="884"/>
      <c r="AW71" s="1031"/>
      <c r="AX71" s="915" t="str">
        <f>IF(SUM(AX65,AX68)=0,"",SUM(AX65,AX68))</f>
        <v/>
      </c>
      <c r="AY71" s="916"/>
      <c r="AZ71" s="157"/>
    </row>
    <row r="72" spans="1:52" ht="12.75" customHeight="1" thickBot="1" x14ac:dyDescent="0.3">
      <c r="A72" s="919" t="s">
        <v>15</v>
      </c>
      <c r="B72" s="920"/>
      <c r="C72" s="880"/>
      <c r="D72" s="870"/>
      <c r="E72" s="933"/>
      <c r="F72" s="922"/>
      <c r="G72" s="886"/>
      <c r="H72" s="886"/>
      <c r="I72" s="886"/>
      <c r="J72" s="886"/>
      <c r="K72" s="886"/>
      <c r="L72" s="886"/>
      <c r="M72" s="886"/>
      <c r="N72" s="886"/>
      <c r="O72" s="886"/>
      <c r="P72" s="886"/>
      <c r="Q72" s="886"/>
      <c r="R72" s="921"/>
      <c r="S72" s="922"/>
      <c r="T72" s="886"/>
      <c r="U72" s="886"/>
      <c r="V72" s="886"/>
      <c r="W72" s="886"/>
      <c r="X72" s="886"/>
      <c r="Y72" s="886"/>
      <c r="Z72" s="886"/>
      <c r="AA72" s="886"/>
      <c r="AB72" s="886"/>
      <c r="AC72" s="886"/>
      <c r="AD72" s="886"/>
      <c r="AE72" s="877"/>
      <c r="AF72" s="877"/>
      <c r="AG72" s="877"/>
      <c r="AH72" s="874"/>
      <c r="AI72" s="921"/>
      <c r="AJ72" s="922"/>
      <c r="AK72" s="938"/>
      <c r="AL72" s="886"/>
      <c r="AM72" s="886"/>
      <c r="AN72" s="886"/>
      <c r="AO72" s="886"/>
      <c r="AP72" s="886"/>
      <c r="AQ72" s="886"/>
      <c r="AR72" s="886"/>
      <c r="AS72" s="886"/>
      <c r="AT72" s="886"/>
      <c r="AU72" s="886"/>
      <c r="AV72" s="886"/>
      <c r="AW72" s="1034"/>
      <c r="AX72" s="917"/>
      <c r="AY72" s="918"/>
      <c r="AZ72" s="159" t="s">
        <v>12</v>
      </c>
    </row>
    <row r="73" spans="1:52" ht="12.75" customHeight="1" x14ac:dyDescent="0.25">
      <c r="A73" s="900"/>
      <c r="B73" s="901"/>
      <c r="C73" s="865" t="s">
        <v>9</v>
      </c>
      <c r="D73" s="868" t="s">
        <v>483</v>
      </c>
      <c r="E73" s="923" t="s">
        <v>94</v>
      </c>
      <c r="F73" s="924"/>
      <c r="G73" s="934"/>
      <c r="H73" s="935"/>
      <c r="I73" s="935"/>
      <c r="J73" s="935"/>
      <c r="K73" s="935"/>
      <c r="L73" s="935"/>
      <c r="M73" s="935"/>
      <c r="N73" s="935"/>
      <c r="O73" s="935"/>
      <c r="P73" s="935"/>
      <c r="Q73" s="1029"/>
      <c r="R73" s="929" t="s">
        <v>92</v>
      </c>
      <c r="S73" s="924"/>
      <c r="T73" s="934"/>
      <c r="U73" s="935"/>
      <c r="V73" s="935"/>
      <c r="W73" s="935"/>
      <c r="X73" s="935"/>
      <c r="Y73" s="935"/>
      <c r="Z73" s="935"/>
      <c r="AA73" s="935"/>
      <c r="AB73" s="935"/>
      <c r="AC73" s="935"/>
      <c r="AD73" s="935"/>
      <c r="AE73" s="871"/>
      <c r="AF73" s="871"/>
      <c r="AG73" s="871"/>
      <c r="AH73" s="872" t="s">
        <v>484</v>
      </c>
      <c r="AI73" s="929" t="s">
        <v>93</v>
      </c>
      <c r="AJ73" s="924"/>
      <c r="AK73" s="934"/>
      <c r="AL73" s="935"/>
      <c r="AM73" s="935"/>
      <c r="AN73" s="935"/>
      <c r="AO73" s="935"/>
      <c r="AP73" s="935"/>
      <c r="AQ73" s="935"/>
      <c r="AR73" s="935"/>
      <c r="AS73" s="935"/>
      <c r="AT73" s="935"/>
      <c r="AU73" s="935"/>
      <c r="AV73" s="935"/>
      <c r="AW73" s="1030"/>
      <c r="AX73" s="904" t="s">
        <v>10</v>
      </c>
      <c r="AY73" s="905"/>
      <c r="AZ73" s="906"/>
    </row>
    <row r="74" spans="1:52" ht="12.75" customHeight="1" x14ac:dyDescent="0.25">
      <c r="A74" s="902"/>
      <c r="B74" s="903"/>
      <c r="C74" s="866"/>
      <c r="D74" s="869"/>
      <c r="E74" s="925"/>
      <c r="F74" s="926"/>
      <c r="G74" s="887"/>
      <c r="H74" s="883"/>
      <c r="I74" s="883"/>
      <c r="J74" s="883"/>
      <c r="K74" s="883"/>
      <c r="L74" s="883"/>
      <c r="M74" s="883"/>
      <c r="N74" s="883"/>
      <c r="O74" s="883"/>
      <c r="P74" s="883"/>
      <c r="Q74" s="940"/>
      <c r="R74" s="930"/>
      <c r="S74" s="926"/>
      <c r="T74" s="887"/>
      <c r="U74" s="883"/>
      <c r="V74" s="883"/>
      <c r="W74" s="883"/>
      <c r="X74" s="883"/>
      <c r="Y74" s="883"/>
      <c r="Z74" s="883"/>
      <c r="AA74" s="883"/>
      <c r="AB74" s="883"/>
      <c r="AC74" s="883"/>
      <c r="AD74" s="883"/>
      <c r="AE74" s="875"/>
      <c r="AF74" s="875"/>
      <c r="AG74" s="875"/>
      <c r="AH74" s="873"/>
      <c r="AI74" s="930"/>
      <c r="AJ74" s="926"/>
      <c r="AK74" s="887"/>
      <c r="AL74" s="883"/>
      <c r="AM74" s="883"/>
      <c r="AN74" s="883"/>
      <c r="AO74" s="883"/>
      <c r="AP74" s="883"/>
      <c r="AQ74" s="883"/>
      <c r="AR74" s="883"/>
      <c r="AS74" s="883"/>
      <c r="AT74" s="883"/>
      <c r="AU74" s="883"/>
      <c r="AV74" s="883"/>
      <c r="AW74" s="939"/>
      <c r="AX74" s="146" t="s">
        <v>11</v>
      </c>
      <c r="AY74" s="147"/>
      <c r="AZ74" s="148"/>
    </row>
    <row r="75" spans="1:52" ht="12.75" customHeight="1" x14ac:dyDescent="0.25">
      <c r="A75" s="902"/>
      <c r="B75" s="903"/>
      <c r="C75" s="866"/>
      <c r="D75" s="869"/>
      <c r="E75" s="927" t="s">
        <v>349</v>
      </c>
      <c r="F75" s="928"/>
      <c r="G75" s="932"/>
      <c r="H75" s="884"/>
      <c r="I75" s="884"/>
      <c r="J75" s="884"/>
      <c r="K75" s="884"/>
      <c r="L75" s="884"/>
      <c r="M75" s="884"/>
      <c r="N75" s="884"/>
      <c r="O75" s="884"/>
      <c r="P75" s="884"/>
      <c r="Q75" s="885"/>
      <c r="R75" s="931" t="s">
        <v>349</v>
      </c>
      <c r="S75" s="928"/>
      <c r="T75" s="932"/>
      <c r="U75" s="884"/>
      <c r="V75" s="884"/>
      <c r="W75" s="884"/>
      <c r="X75" s="884"/>
      <c r="Y75" s="884"/>
      <c r="Z75" s="884"/>
      <c r="AA75" s="884"/>
      <c r="AB75" s="884"/>
      <c r="AC75" s="884"/>
      <c r="AD75" s="884"/>
      <c r="AE75" s="876"/>
      <c r="AF75" s="876"/>
      <c r="AG75" s="876"/>
      <c r="AH75" s="873"/>
      <c r="AI75" s="931" t="s">
        <v>349</v>
      </c>
      <c r="AJ75" s="928"/>
      <c r="AK75" s="932"/>
      <c r="AL75" s="884"/>
      <c r="AM75" s="884"/>
      <c r="AN75" s="884"/>
      <c r="AO75" s="884"/>
      <c r="AP75" s="884"/>
      <c r="AQ75" s="884"/>
      <c r="AR75" s="884"/>
      <c r="AS75" s="884"/>
      <c r="AT75" s="884"/>
      <c r="AU75" s="884"/>
      <c r="AV75" s="884"/>
      <c r="AW75" s="1031"/>
      <c r="AX75" s="907"/>
      <c r="AY75" s="908"/>
      <c r="AZ75" s="151"/>
    </row>
    <row r="76" spans="1:52" ht="12.75" customHeight="1" x14ac:dyDescent="0.25">
      <c r="A76" s="911" t="s">
        <v>1</v>
      </c>
      <c r="B76" s="912"/>
      <c r="C76" s="866"/>
      <c r="D76" s="869"/>
      <c r="E76" s="927"/>
      <c r="F76" s="928"/>
      <c r="G76" s="932"/>
      <c r="H76" s="884"/>
      <c r="I76" s="884"/>
      <c r="J76" s="884"/>
      <c r="K76" s="884"/>
      <c r="L76" s="884"/>
      <c r="M76" s="884"/>
      <c r="N76" s="884"/>
      <c r="O76" s="884"/>
      <c r="P76" s="884"/>
      <c r="Q76" s="885"/>
      <c r="R76" s="931"/>
      <c r="S76" s="928"/>
      <c r="T76" s="932"/>
      <c r="U76" s="884"/>
      <c r="V76" s="884"/>
      <c r="W76" s="884"/>
      <c r="X76" s="884"/>
      <c r="Y76" s="884"/>
      <c r="Z76" s="884"/>
      <c r="AA76" s="884"/>
      <c r="AB76" s="884"/>
      <c r="AC76" s="884"/>
      <c r="AD76" s="884"/>
      <c r="AE76" s="876"/>
      <c r="AF76" s="876"/>
      <c r="AG76" s="876"/>
      <c r="AH76" s="873"/>
      <c r="AI76" s="931"/>
      <c r="AJ76" s="928"/>
      <c r="AK76" s="932"/>
      <c r="AL76" s="884"/>
      <c r="AM76" s="884"/>
      <c r="AN76" s="884"/>
      <c r="AO76" s="884"/>
      <c r="AP76" s="884"/>
      <c r="AQ76" s="884"/>
      <c r="AR76" s="884"/>
      <c r="AS76" s="884"/>
      <c r="AT76" s="884"/>
      <c r="AU76" s="884"/>
      <c r="AV76" s="884"/>
      <c r="AW76" s="1031"/>
      <c r="AX76" s="909"/>
      <c r="AY76" s="910"/>
      <c r="AZ76" s="153" t="s">
        <v>12</v>
      </c>
    </row>
    <row r="77" spans="1:52" ht="12.75" customHeight="1" x14ac:dyDescent="0.25">
      <c r="A77" s="902"/>
      <c r="B77" s="903"/>
      <c r="C77" s="867"/>
      <c r="D77" s="869"/>
      <c r="E77" s="927"/>
      <c r="F77" s="928"/>
      <c r="G77" s="890"/>
      <c r="H77" s="888"/>
      <c r="I77" s="888"/>
      <c r="J77" s="888"/>
      <c r="K77" s="888"/>
      <c r="L77" s="888"/>
      <c r="M77" s="888"/>
      <c r="N77" s="888"/>
      <c r="O77" s="888"/>
      <c r="P77" s="888"/>
      <c r="Q77" s="889"/>
      <c r="R77" s="931"/>
      <c r="S77" s="928"/>
      <c r="T77" s="890"/>
      <c r="U77" s="888"/>
      <c r="V77" s="888"/>
      <c r="W77" s="888"/>
      <c r="X77" s="888"/>
      <c r="Y77" s="888"/>
      <c r="Z77" s="888"/>
      <c r="AA77" s="888"/>
      <c r="AB77" s="888"/>
      <c r="AC77" s="888"/>
      <c r="AD77" s="888"/>
      <c r="AE77" s="877"/>
      <c r="AF77" s="877"/>
      <c r="AG77" s="877"/>
      <c r="AH77" s="873"/>
      <c r="AI77" s="931"/>
      <c r="AJ77" s="928"/>
      <c r="AK77" s="890"/>
      <c r="AL77" s="888"/>
      <c r="AM77" s="888"/>
      <c r="AN77" s="888"/>
      <c r="AO77" s="888"/>
      <c r="AP77" s="888"/>
      <c r="AQ77" s="888"/>
      <c r="AR77" s="888"/>
      <c r="AS77" s="888"/>
      <c r="AT77" s="888"/>
      <c r="AU77" s="888"/>
      <c r="AV77" s="888"/>
      <c r="AW77" s="1032"/>
      <c r="AX77" s="146" t="s">
        <v>13</v>
      </c>
      <c r="AY77" s="147"/>
      <c r="AZ77" s="148"/>
    </row>
    <row r="78" spans="1:52" ht="12.75" customHeight="1" x14ac:dyDescent="0.25">
      <c r="A78" s="902"/>
      <c r="B78" s="903"/>
      <c r="C78" s="878" t="s">
        <v>485</v>
      </c>
      <c r="D78" s="869"/>
      <c r="E78" s="927"/>
      <c r="F78" s="928"/>
      <c r="G78" s="882"/>
      <c r="H78" s="882"/>
      <c r="I78" s="882"/>
      <c r="J78" s="882"/>
      <c r="K78" s="882"/>
      <c r="L78" s="882"/>
      <c r="M78" s="882"/>
      <c r="N78" s="882"/>
      <c r="O78" s="882"/>
      <c r="P78" s="882"/>
      <c r="Q78" s="882"/>
      <c r="R78" s="931"/>
      <c r="S78" s="928"/>
      <c r="T78" s="882"/>
      <c r="U78" s="882"/>
      <c r="V78" s="882"/>
      <c r="W78" s="882"/>
      <c r="X78" s="882"/>
      <c r="Y78" s="882"/>
      <c r="Z78" s="882"/>
      <c r="AA78" s="882"/>
      <c r="AB78" s="882"/>
      <c r="AC78" s="882"/>
      <c r="AD78" s="882"/>
      <c r="AE78" s="881"/>
      <c r="AF78" s="881"/>
      <c r="AG78" s="881"/>
      <c r="AH78" s="873"/>
      <c r="AI78" s="931"/>
      <c r="AJ78" s="928"/>
      <c r="AK78" s="936"/>
      <c r="AL78" s="937"/>
      <c r="AM78" s="937"/>
      <c r="AN78" s="882"/>
      <c r="AO78" s="882"/>
      <c r="AP78" s="882"/>
      <c r="AQ78" s="882"/>
      <c r="AR78" s="882"/>
      <c r="AS78" s="882"/>
      <c r="AT78" s="882"/>
      <c r="AU78" s="882"/>
      <c r="AV78" s="937"/>
      <c r="AW78" s="1033"/>
      <c r="AX78" s="907"/>
      <c r="AY78" s="908"/>
      <c r="AZ78" s="151"/>
    </row>
    <row r="79" spans="1:52" ht="12.75" customHeight="1" x14ac:dyDescent="0.25">
      <c r="A79" s="913" t="s">
        <v>2</v>
      </c>
      <c r="B79" s="914"/>
      <c r="C79" s="879"/>
      <c r="D79" s="869"/>
      <c r="E79" s="927"/>
      <c r="F79" s="928"/>
      <c r="G79" s="883"/>
      <c r="H79" s="883"/>
      <c r="I79" s="883"/>
      <c r="J79" s="883"/>
      <c r="K79" s="883"/>
      <c r="L79" s="883"/>
      <c r="M79" s="883"/>
      <c r="N79" s="883"/>
      <c r="O79" s="883"/>
      <c r="P79" s="883"/>
      <c r="Q79" s="883"/>
      <c r="R79" s="931"/>
      <c r="S79" s="928"/>
      <c r="T79" s="883"/>
      <c r="U79" s="883"/>
      <c r="V79" s="883"/>
      <c r="W79" s="883"/>
      <c r="X79" s="883"/>
      <c r="Y79" s="883"/>
      <c r="Z79" s="883"/>
      <c r="AA79" s="883"/>
      <c r="AB79" s="883"/>
      <c r="AC79" s="883"/>
      <c r="AD79" s="883"/>
      <c r="AE79" s="875"/>
      <c r="AF79" s="875"/>
      <c r="AG79" s="875"/>
      <c r="AH79" s="873"/>
      <c r="AI79" s="931"/>
      <c r="AJ79" s="928"/>
      <c r="AK79" s="887"/>
      <c r="AL79" s="883"/>
      <c r="AM79" s="883"/>
      <c r="AN79" s="883"/>
      <c r="AO79" s="883"/>
      <c r="AP79" s="883"/>
      <c r="AQ79" s="883"/>
      <c r="AR79" s="883"/>
      <c r="AS79" s="883"/>
      <c r="AT79" s="883"/>
      <c r="AU79" s="883"/>
      <c r="AV79" s="883"/>
      <c r="AW79" s="939"/>
      <c r="AX79" s="909"/>
      <c r="AY79" s="910"/>
      <c r="AZ79" s="153" t="s">
        <v>12</v>
      </c>
    </row>
    <row r="80" spans="1:52" ht="12.75" customHeight="1" x14ac:dyDescent="0.25">
      <c r="A80" s="902"/>
      <c r="B80" s="903"/>
      <c r="C80" s="879"/>
      <c r="D80" s="869"/>
      <c r="E80" s="927"/>
      <c r="F80" s="928"/>
      <c r="G80" s="884"/>
      <c r="H80" s="884"/>
      <c r="I80" s="884"/>
      <c r="J80" s="884"/>
      <c r="K80" s="884"/>
      <c r="L80" s="884"/>
      <c r="M80" s="884"/>
      <c r="N80" s="884"/>
      <c r="O80" s="884"/>
      <c r="P80" s="884"/>
      <c r="Q80" s="884"/>
      <c r="R80" s="931"/>
      <c r="S80" s="928"/>
      <c r="T80" s="884"/>
      <c r="U80" s="884"/>
      <c r="V80" s="884"/>
      <c r="W80" s="884"/>
      <c r="X80" s="884"/>
      <c r="Y80" s="884"/>
      <c r="Z80" s="884"/>
      <c r="AA80" s="884"/>
      <c r="AB80" s="884"/>
      <c r="AC80" s="884"/>
      <c r="AD80" s="884"/>
      <c r="AE80" s="876"/>
      <c r="AF80" s="876"/>
      <c r="AG80" s="876"/>
      <c r="AH80" s="873"/>
      <c r="AI80" s="931"/>
      <c r="AJ80" s="928"/>
      <c r="AK80" s="932"/>
      <c r="AL80" s="884"/>
      <c r="AM80" s="884"/>
      <c r="AN80" s="884"/>
      <c r="AO80" s="884"/>
      <c r="AP80" s="884"/>
      <c r="AQ80" s="884"/>
      <c r="AR80" s="884"/>
      <c r="AS80" s="884"/>
      <c r="AT80" s="884"/>
      <c r="AU80" s="884"/>
      <c r="AV80" s="884"/>
      <c r="AW80" s="1031"/>
      <c r="AX80" s="154" t="s">
        <v>95</v>
      </c>
      <c r="AY80" s="155"/>
      <c r="AZ80" s="156"/>
    </row>
    <row r="81" spans="1:52" ht="12.75" customHeight="1" x14ac:dyDescent="0.25">
      <c r="A81" s="902"/>
      <c r="B81" s="903"/>
      <c r="C81" s="879"/>
      <c r="D81" s="869"/>
      <c r="E81" s="927"/>
      <c r="F81" s="928"/>
      <c r="G81" s="884"/>
      <c r="H81" s="884"/>
      <c r="I81" s="884"/>
      <c r="J81" s="884"/>
      <c r="K81" s="884"/>
      <c r="L81" s="884"/>
      <c r="M81" s="884"/>
      <c r="N81" s="884"/>
      <c r="O81" s="884"/>
      <c r="P81" s="884"/>
      <c r="Q81" s="885"/>
      <c r="R81" s="931"/>
      <c r="S81" s="928"/>
      <c r="T81" s="884"/>
      <c r="U81" s="884"/>
      <c r="V81" s="884"/>
      <c r="W81" s="884"/>
      <c r="X81" s="884"/>
      <c r="Y81" s="884"/>
      <c r="Z81" s="884"/>
      <c r="AA81" s="884"/>
      <c r="AB81" s="884"/>
      <c r="AC81" s="884"/>
      <c r="AD81" s="884"/>
      <c r="AE81" s="876"/>
      <c r="AF81" s="876"/>
      <c r="AG81" s="876"/>
      <c r="AH81" s="873"/>
      <c r="AI81" s="931"/>
      <c r="AJ81" s="928"/>
      <c r="AK81" s="932"/>
      <c r="AL81" s="884"/>
      <c r="AM81" s="884"/>
      <c r="AN81" s="884"/>
      <c r="AO81" s="884"/>
      <c r="AP81" s="884"/>
      <c r="AQ81" s="884"/>
      <c r="AR81" s="884"/>
      <c r="AS81" s="884"/>
      <c r="AT81" s="884"/>
      <c r="AU81" s="884"/>
      <c r="AV81" s="884"/>
      <c r="AW81" s="1031"/>
      <c r="AX81" s="915" t="str">
        <f>IF(SUM(AX75,AX78)=0,"",SUM(AX75,AX78))</f>
        <v/>
      </c>
      <c r="AY81" s="916"/>
      <c r="AZ81" s="157"/>
    </row>
    <row r="82" spans="1:52" ht="12.75" customHeight="1" thickBot="1" x14ac:dyDescent="0.3">
      <c r="A82" s="919" t="s">
        <v>15</v>
      </c>
      <c r="B82" s="920"/>
      <c r="C82" s="880"/>
      <c r="D82" s="870"/>
      <c r="E82" s="933"/>
      <c r="F82" s="922"/>
      <c r="G82" s="886"/>
      <c r="H82" s="886"/>
      <c r="I82" s="886"/>
      <c r="J82" s="886"/>
      <c r="K82" s="886"/>
      <c r="L82" s="886"/>
      <c r="M82" s="886"/>
      <c r="N82" s="886"/>
      <c r="O82" s="886"/>
      <c r="P82" s="886"/>
      <c r="Q82" s="886"/>
      <c r="R82" s="921"/>
      <c r="S82" s="922"/>
      <c r="T82" s="886"/>
      <c r="U82" s="886"/>
      <c r="V82" s="886"/>
      <c r="W82" s="886"/>
      <c r="X82" s="886"/>
      <c r="Y82" s="886"/>
      <c r="Z82" s="886"/>
      <c r="AA82" s="886"/>
      <c r="AB82" s="886"/>
      <c r="AC82" s="886"/>
      <c r="AD82" s="886"/>
      <c r="AE82" s="877"/>
      <c r="AF82" s="877"/>
      <c r="AG82" s="877"/>
      <c r="AH82" s="874"/>
      <c r="AI82" s="921"/>
      <c r="AJ82" s="922"/>
      <c r="AK82" s="938"/>
      <c r="AL82" s="886"/>
      <c r="AM82" s="886"/>
      <c r="AN82" s="886"/>
      <c r="AO82" s="886"/>
      <c r="AP82" s="886"/>
      <c r="AQ82" s="886"/>
      <c r="AR82" s="886"/>
      <c r="AS82" s="886"/>
      <c r="AT82" s="886"/>
      <c r="AU82" s="886"/>
      <c r="AV82" s="886"/>
      <c r="AW82" s="1034"/>
      <c r="AX82" s="917"/>
      <c r="AY82" s="918"/>
      <c r="AZ82" s="159" t="s">
        <v>12</v>
      </c>
    </row>
  </sheetData>
  <mergeCells count="712">
    <mergeCell ref="AK82:AM82"/>
    <mergeCell ref="AN82:AQ82"/>
    <mergeCell ref="AR82:AU82"/>
    <mergeCell ref="AV82:AW82"/>
    <mergeCell ref="AK77:AM77"/>
    <mergeCell ref="AN77:AQ77"/>
    <mergeCell ref="AR77:AU77"/>
    <mergeCell ref="AV77:AW77"/>
    <mergeCell ref="AK78:AM78"/>
    <mergeCell ref="AN78:AQ78"/>
    <mergeCell ref="AR78:AU78"/>
    <mergeCell ref="AV78:AW78"/>
    <mergeCell ref="AK79:AM79"/>
    <mergeCell ref="AN79:AQ79"/>
    <mergeCell ref="AR79:AU79"/>
    <mergeCell ref="AV79:AW79"/>
    <mergeCell ref="AK74:AM74"/>
    <mergeCell ref="AN74:AQ74"/>
    <mergeCell ref="AR74:AU74"/>
    <mergeCell ref="AV74:AW74"/>
    <mergeCell ref="AK75:AM76"/>
    <mergeCell ref="AN75:AQ76"/>
    <mergeCell ref="AR75:AU76"/>
    <mergeCell ref="AV75:AW76"/>
    <mergeCell ref="AK80:AM81"/>
    <mergeCell ref="AN80:AQ81"/>
    <mergeCell ref="AR80:AU81"/>
    <mergeCell ref="AV80:AW81"/>
    <mergeCell ref="AK70:AM71"/>
    <mergeCell ref="AN70:AQ71"/>
    <mergeCell ref="AR70:AU71"/>
    <mergeCell ref="AV70:AW71"/>
    <mergeCell ref="AK72:AM72"/>
    <mergeCell ref="AN72:AQ72"/>
    <mergeCell ref="AR72:AU72"/>
    <mergeCell ref="AV72:AW72"/>
    <mergeCell ref="AK73:AM73"/>
    <mergeCell ref="AN73:AQ73"/>
    <mergeCell ref="AR73:AU73"/>
    <mergeCell ref="AV73:AW73"/>
    <mergeCell ref="AK67:AM67"/>
    <mergeCell ref="AN67:AQ67"/>
    <mergeCell ref="AR67:AU67"/>
    <mergeCell ref="AV67:AW67"/>
    <mergeCell ref="AK68:AM68"/>
    <mergeCell ref="AN68:AQ68"/>
    <mergeCell ref="AR68:AU68"/>
    <mergeCell ref="AV68:AW68"/>
    <mergeCell ref="AK69:AM69"/>
    <mergeCell ref="AN69:AQ69"/>
    <mergeCell ref="AR69:AU69"/>
    <mergeCell ref="AV69:AW69"/>
    <mergeCell ref="AK63:AM63"/>
    <mergeCell ref="AN63:AQ63"/>
    <mergeCell ref="AR63:AU63"/>
    <mergeCell ref="AV63:AW63"/>
    <mergeCell ref="AK64:AM64"/>
    <mergeCell ref="AN64:AQ64"/>
    <mergeCell ref="AR64:AU64"/>
    <mergeCell ref="AV64:AW64"/>
    <mergeCell ref="AK65:AM66"/>
    <mergeCell ref="AN65:AQ66"/>
    <mergeCell ref="AR65:AU66"/>
    <mergeCell ref="AV65:AW66"/>
    <mergeCell ref="AK59:AM59"/>
    <mergeCell ref="AN59:AQ59"/>
    <mergeCell ref="AR59:AU59"/>
    <mergeCell ref="AV59:AW59"/>
    <mergeCell ref="AK60:AM61"/>
    <mergeCell ref="AN60:AQ61"/>
    <mergeCell ref="AR60:AU61"/>
    <mergeCell ref="AV60:AW61"/>
    <mergeCell ref="AK62:AM62"/>
    <mergeCell ref="AN62:AQ62"/>
    <mergeCell ref="AR62:AU62"/>
    <mergeCell ref="AV62:AW62"/>
    <mergeCell ref="AK55:AM56"/>
    <mergeCell ref="AN55:AQ56"/>
    <mergeCell ref="AR55:AU56"/>
    <mergeCell ref="AV55:AW56"/>
    <mergeCell ref="AK57:AM57"/>
    <mergeCell ref="AN57:AQ57"/>
    <mergeCell ref="AR57:AU57"/>
    <mergeCell ref="AV57:AW57"/>
    <mergeCell ref="AK58:AM58"/>
    <mergeCell ref="AN58:AQ58"/>
    <mergeCell ref="AR58:AU58"/>
    <mergeCell ref="AV58:AW58"/>
    <mergeCell ref="T79:V79"/>
    <mergeCell ref="W79:Z79"/>
    <mergeCell ref="AA79:AD79"/>
    <mergeCell ref="T80:V81"/>
    <mergeCell ref="W80:Z81"/>
    <mergeCell ref="AA80:AD81"/>
    <mergeCell ref="T82:V82"/>
    <mergeCell ref="W82:Z82"/>
    <mergeCell ref="AA82:AD82"/>
    <mergeCell ref="AA74:AD74"/>
    <mergeCell ref="T75:V76"/>
    <mergeCell ref="W75:Z76"/>
    <mergeCell ref="AA75:AD76"/>
    <mergeCell ref="T77:V77"/>
    <mergeCell ref="W77:Z77"/>
    <mergeCell ref="AA77:AD77"/>
    <mergeCell ref="T78:V78"/>
    <mergeCell ref="W78:Z78"/>
    <mergeCell ref="AA78:AD78"/>
    <mergeCell ref="T70:V71"/>
    <mergeCell ref="W70:Z71"/>
    <mergeCell ref="AA70:AD71"/>
    <mergeCell ref="T72:V72"/>
    <mergeCell ref="W72:Z72"/>
    <mergeCell ref="AA72:AD72"/>
    <mergeCell ref="T73:V73"/>
    <mergeCell ref="W73:Z73"/>
    <mergeCell ref="AA73:AD73"/>
    <mergeCell ref="T67:V67"/>
    <mergeCell ref="W67:Z67"/>
    <mergeCell ref="AA67:AD67"/>
    <mergeCell ref="T68:V68"/>
    <mergeCell ref="W68:Z68"/>
    <mergeCell ref="AA68:AD68"/>
    <mergeCell ref="T69:V69"/>
    <mergeCell ref="W69:Z69"/>
    <mergeCell ref="AA69:AD69"/>
    <mergeCell ref="T63:V63"/>
    <mergeCell ref="W63:Z63"/>
    <mergeCell ref="AA63:AD63"/>
    <mergeCell ref="T64:V64"/>
    <mergeCell ref="W64:Z64"/>
    <mergeCell ref="AA64:AD64"/>
    <mergeCell ref="T65:V66"/>
    <mergeCell ref="W65:Z66"/>
    <mergeCell ref="AA65:AD66"/>
    <mergeCell ref="T59:V59"/>
    <mergeCell ref="W59:Z59"/>
    <mergeCell ref="AA59:AD59"/>
    <mergeCell ref="T60:V61"/>
    <mergeCell ref="W60:Z61"/>
    <mergeCell ref="AA60:AD61"/>
    <mergeCell ref="T62:V62"/>
    <mergeCell ref="W62:Z62"/>
    <mergeCell ref="AA62:AD62"/>
    <mergeCell ref="T55:V56"/>
    <mergeCell ref="W55:Z56"/>
    <mergeCell ref="AA55:AD56"/>
    <mergeCell ref="T57:V57"/>
    <mergeCell ref="W57:Z57"/>
    <mergeCell ref="AA57:AD57"/>
    <mergeCell ref="T58:V58"/>
    <mergeCell ref="W58:Z58"/>
    <mergeCell ref="AA58:AD58"/>
    <mergeCell ref="N72:Q72"/>
    <mergeCell ref="G73:I73"/>
    <mergeCell ref="J73:M73"/>
    <mergeCell ref="N73:Q73"/>
    <mergeCell ref="G75:I76"/>
    <mergeCell ref="J75:M76"/>
    <mergeCell ref="N75:Q76"/>
    <mergeCell ref="G77:I77"/>
    <mergeCell ref="J77:M77"/>
    <mergeCell ref="N77:Q77"/>
    <mergeCell ref="N60:Q61"/>
    <mergeCell ref="G62:I62"/>
    <mergeCell ref="J62:M62"/>
    <mergeCell ref="N62:Q62"/>
    <mergeCell ref="G63:I63"/>
    <mergeCell ref="J63:M63"/>
    <mergeCell ref="N63:Q63"/>
    <mergeCell ref="G64:I64"/>
    <mergeCell ref="J64:M64"/>
    <mergeCell ref="N64:Q64"/>
    <mergeCell ref="AN35:AQ36"/>
    <mergeCell ref="AR35:AU36"/>
    <mergeCell ref="AV35:AW36"/>
    <mergeCell ref="AK37:AM37"/>
    <mergeCell ref="AN37:AQ37"/>
    <mergeCell ref="AR37:AU37"/>
    <mergeCell ref="AV37:AW37"/>
    <mergeCell ref="G54:I54"/>
    <mergeCell ref="J54:M54"/>
    <mergeCell ref="N54:Q54"/>
    <mergeCell ref="T53:V53"/>
    <mergeCell ref="W53:Z53"/>
    <mergeCell ref="AA53:AD53"/>
    <mergeCell ref="T54:V54"/>
    <mergeCell ref="W54:Z54"/>
    <mergeCell ref="AA54:AD54"/>
    <mergeCell ref="AK53:AM53"/>
    <mergeCell ref="AN53:AQ53"/>
    <mergeCell ref="AR53:AU53"/>
    <mergeCell ref="AV53:AW53"/>
    <mergeCell ref="AK54:AM54"/>
    <mergeCell ref="AN54:AQ54"/>
    <mergeCell ref="AR54:AU54"/>
    <mergeCell ref="AV54:AW54"/>
    <mergeCell ref="AN32:AQ32"/>
    <mergeCell ref="AR32:AU32"/>
    <mergeCell ref="AV32:AW32"/>
    <mergeCell ref="AK33:AM33"/>
    <mergeCell ref="AN33:AQ33"/>
    <mergeCell ref="AR33:AU33"/>
    <mergeCell ref="AV33:AW33"/>
    <mergeCell ref="AN34:AQ34"/>
    <mergeCell ref="AR34:AU34"/>
    <mergeCell ref="AV34:AW34"/>
    <mergeCell ref="AK34:AM34"/>
    <mergeCell ref="AN28:AQ28"/>
    <mergeCell ref="AR28:AU28"/>
    <mergeCell ref="AV28:AW28"/>
    <mergeCell ref="AK29:AM29"/>
    <mergeCell ref="AN29:AQ29"/>
    <mergeCell ref="AR29:AU29"/>
    <mergeCell ref="AV29:AW29"/>
    <mergeCell ref="AN30:AQ31"/>
    <mergeCell ref="AR30:AU31"/>
    <mergeCell ref="AV30:AW31"/>
    <mergeCell ref="AK30:AM31"/>
    <mergeCell ref="AK24:AM24"/>
    <mergeCell ref="AN24:AQ24"/>
    <mergeCell ref="AR24:AU24"/>
    <mergeCell ref="AV24:AW24"/>
    <mergeCell ref="AK25:AM26"/>
    <mergeCell ref="AN25:AQ26"/>
    <mergeCell ref="AR25:AU26"/>
    <mergeCell ref="AV25:AW26"/>
    <mergeCell ref="AN27:AQ27"/>
    <mergeCell ref="AR27:AU27"/>
    <mergeCell ref="AV27:AW27"/>
    <mergeCell ref="AK20:AM21"/>
    <mergeCell ref="AN20:AQ21"/>
    <mergeCell ref="AR20:AU21"/>
    <mergeCell ref="AV20:AW21"/>
    <mergeCell ref="AK22:AM22"/>
    <mergeCell ref="AN22:AQ22"/>
    <mergeCell ref="AR22:AU22"/>
    <mergeCell ref="AV22:AW22"/>
    <mergeCell ref="AN23:AQ23"/>
    <mergeCell ref="AR23:AU23"/>
    <mergeCell ref="AV23:AW23"/>
    <mergeCell ref="T32:V32"/>
    <mergeCell ref="W32:Z32"/>
    <mergeCell ref="AA32:AD32"/>
    <mergeCell ref="T33:V33"/>
    <mergeCell ref="W33:Z33"/>
    <mergeCell ref="AA33:AD33"/>
    <mergeCell ref="T34:V34"/>
    <mergeCell ref="W34:Z34"/>
    <mergeCell ref="AK32:AM32"/>
    <mergeCell ref="AH28:AH37"/>
    <mergeCell ref="AE30:AG31"/>
    <mergeCell ref="AE32:AG32"/>
    <mergeCell ref="AE33:AG33"/>
    <mergeCell ref="AE34:AG34"/>
    <mergeCell ref="AE35:AG36"/>
    <mergeCell ref="AE37:AG37"/>
    <mergeCell ref="AK28:AM28"/>
    <mergeCell ref="AK35:AM36"/>
    <mergeCell ref="T22:V22"/>
    <mergeCell ref="W22:Z22"/>
    <mergeCell ref="AA22:AD22"/>
    <mergeCell ref="T23:V23"/>
    <mergeCell ref="T35:V36"/>
    <mergeCell ref="W35:Z36"/>
    <mergeCell ref="AA35:AD36"/>
    <mergeCell ref="T37:V37"/>
    <mergeCell ref="W37:Z37"/>
    <mergeCell ref="AA37:AD37"/>
    <mergeCell ref="T25:V26"/>
    <mergeCell ref="W25:Z26"/>
    <mergeCell ref="AA25:AD26"/>
    <mergeCell ref="T27:V27"/>
    <mergeCell ref="AA34:AD34"/>
    <mergeCell ref="T28:V28"/>
    <mergeCell ref="W28:Z28"/>
    <mergeCell ref="AA28:AD28"/>
    <mergeCell ref="T29:V29"/>
    <mergeCell ref="W29:Z29"/>
    <mergeCell ref="AA29:AD29"/>
    <mergeCell ref="T30:V31"/>
    <mergeCell ref="W30:Z31"/>
    <mergeCell ref="AA30:AD31"/>
    <mergeCell ref="T18:V18"/>
    <mergeCell ref="W18:Z18"/>
    <mergeCell ref="AA18:AD18"/>
    <mergeCell ref="T19:V19"/>
    <mergeCell ref="W19:Z19"/>
    <mergeCell ref="AA19:AD19"/>
    <mergeCell ref="T20:V21"/>
    <mergeCell ref="W20:Z21"/>
    <mergeCell ref="AA20:AD21"/>
    <mergeCell ref="G34:I34"/>
    <mergeCell ref="J34:M34"/>
    <mergeCell ref="N34:Q34"/>
    <mergeCell ref="G35:I36"/>
    <mergeCell ref="J35:M36"/>
    <mergeCell ref="N35:Q36"/>
    <mergeCell ref="G37:I37"/>
    <mergeCell ref="J37:M37"/>
    <mergeCell ref="N37:Q37"/>
    <mergeCell ref="G28:I28"/>
    <mergeCell ref="J28:M28"/>
    <mergeCell ref="N28:Q28"/>
    <mergeCell ref="G29:I29"/>
    <mergeCell ref="J29:M29"/>
    <mergeCell ref="N29:Q29"/>
    <mergeCell ref="G33:I33"/>
    <mergeCell ref="J33:M33"/>
    <mergeCell ref="N33:Q33"/>
    <mergeCell ref="AV8:AW8"/>
    <mergeCell ref="AV9:AW9"/>
    <mergeCell ref="AV10:AW11"/>
    <mergeCell ref="AV12:AW12"/>
    <mergeCell ref="AV13:AW13"/>
    <mergeCell ref="AV14:AW14"/>
    <mergeCell ref="AV15:AW16"/>
    <mergeCell ref="AV17:AW17"/>
    <mergeCell ref="G18:I18"/>
    <mergeCell ref="J18:M18"/>
    <mergeCell ref="N18:Q18"/>
    <mergeCell ref="AN18:AQ18"/>
    <mergeCell ref="AR18:AU18"/>
    <mergeCell ref="AV18:AW18"/>
    <mergeCell ref="AK13:AM13"/>
    <mergeCell ref="AK14:AM14"/>
    <mergeCell ref="AK15:AM16"/>
    <mergeCell ref="AK17:AM17"/>
    <mergeCell ref="AN13:AQ13"/>
    <mergeCell ref="AR13:AU13"/>
    <mergeCell ref="AN14:AQ14"/>
    <mergeCell ref="AR14:AU14"/>
    <mergeCell ref="AN15:AQ16"/>
    <mergeCell ref="AR15:AU16"/>
    <mergeCell ref="AN17:AQ17"/>
    <mergeCell ref="AR17:AU17"/>
    <mergeCell ref="AK8:AM8"/>
    <mergeCell ref="AK9:AM9"/>
    <mergeCell ref="AK10:AM11"/>
    <mergeCell ref="AK12:AM12"/>
    <mergeCell ref="AN8:AQ8"/>
    <mergeCell ref="AN9:AQ9"/>
    <mergeCell ref="AN10:AQ11"/>
    <mergeCell ref="AN12:AQ12"/>
    <mergeCell ref="AR8:AU8"/>
    <mergeCell ref="AR9:AU9"/>
    <mergeCell ref="AR10:AU11"/>
    <mergeCell ref="AR12:AU12"/>
    <mergeCell ref="AH8:AH17"/>
    <mergeCell ref="T12:V12"/>
    <mergeCell ref="W10:Z11"/>
    <mergeCell ref="AA10:AD11"/>
    <mergeCell ref="W12:Z12"/>
    <mergeCell ref="AA12:AD12"/>
    <mergeCell ref="G13:I13"/>
    <mergeCell ref="J13:M13"/>
    <mergeCell ref="N13:Q13"/>
    <mergeCell ref="T13:V13"/>
    <mergeCell ref="W13:Z13"/>
    <mergeCell ref="AA13:AD13"/>
    <mergeCell ref="G12:I12"/>
    <mergeCell ref="J12:M12"/>
    <mergeCell ref="N12:Q12"/>
    <mergeCell ref="T14:V14"/>
    <mergeCell ref="W14:Z14"/>
    <mergeCell ref="AA14:AD14"/>
    <mergeCell ref="T15:V16"/>
    <mergeCell ref="W15:Z16"/>
    <mergeCell ref="AA15:AD16"/>
    <mergeCell ref="T17:V17"/>
    <mergeCell ref="W17:Z17"/>
    <mergeCell ref="AA17:AD17"/>
    <mergeCell ref="W8:Z8"/>
    <mergeCell ref="W9:Z9"/>
    <mergeCell ref="AA8:AD8"/>
    <mergeCell ref="AA9:AD9"/>
    <mergeCell ref="G10:I11"/>
    <mergeCell ref="J10:M11"/>
    <mergeCell ref="N10:Q11"/>
    <mergeCell ref="T10:V11"/>
    <mergeCell ref="G8:I8"/>
    <mergeCell ref="J8:M8"/>
    <mergeCell ref="N8:Q8"/>
    <mergeCell ref="G9:I9"/>
    <mergeCell ref="J9:M9"/>
    <mergeCell ref="N9:Q9"/>
    <mergeCell ref="J14:M14"/>
    <mergeCell ref="N14:Q14"/>
    <mergeCell ref="G15:I16"/>
    <mergeCell ref="J15:M16"/>
    <mergeCell ref="N15:Q16"/>
    <mergeCell ref="G17:I17"/>
    <mergeCell ref="J17:M17"/>
    <mergeCell ref="N17:Q17"/>
    <mergeCell ref="T8:V8"/>
    <mergeCell ref="T9:V9"/>
    <mergeCell ref="A73:B75"/>
    <mergeCell ref="E73:F74"/>
    <mergeCell ref="R73:S74"/>
    <mergeCell ref="AI73:AJ74"/>
    <mergeCell ref="AX73:AZ73"/>
    <mergeCell ref="E75:F81"/>
    <mergeCell ref="R75:S81"/>
    <mergeCell ref="AI75:AJ81"/>
    <mergeCell ref="AX75:AY76"/>
    <mergeCell ref="A76:B76"/>
    <mergeCell ref="A77:B78"/>
    <mergeCell ref="AX78:AY79"/>
    <mergeCell ref="A79:B79"/>
    <mergeCell ref="A80:B81"/>
    <mergeCell ref="AX81:AY82"/>
    <mergeCell ref="A82:B82"/>
    <mergeCell ref="E82:F82"/>
    <mergeCell ref="R82:S82"/>
    <mergeCell ref="AI82:AJ82"/>
    <mergeCell ref="G74:I74"/>
    <mergeCell ref="J74:M74"/>
    <mergeCell ref="N74:Q74"/>
    <mergeCell ref="G78:I78"/>
    <mergeCell ref="J78:M78"/>
    <mergeCell ref="A63:B65"/>
    <mergeCell ref="E63:F64"/>
    <mergeCell ref="R63:S64"/>
    <mergeCell ref="AI63:AJ64"/>
    <mergeCell ref="AX63:AZ63"/>
    <mergeCell ref="E65:F71"/>
    <mergeCell ref="R65:S71"/>
    <mergeCell ref="AI65:AJ71"/>
    <mergeCell ref="AX65:AY66"/>
    <mergeCell ref="A66:B66"/>
    <mergeCell ref="A67:B68"/>
    <mergeCell ref="AX68:AY69"/>
    <mergeCell ref="A69:B69"/>
    <mergeCell ref="A70:B71"/>
    <mergeCell ref="AX71:AY72"/>
    <mergeCell ref="A72:B72"/>
    <mergeCell ref="E72:F72"/>
    <mergeCell ref="R72:S72"/>
    <mergeCell ref="AI72:AJ72"/>
    <mergeCell ref="G65:I66"/>
    <mergeCell ref="J65:M66"/>
    <mergeCell ref="N65:Q66"/>
    <mergeCell ref="G67:I67"/>
    <mergeCell ref="J67:M67"/>
    <mergeCell ref="A53:B55"/>
    <mergeCell ref="E53:F54"/>
    <mergeCell ref="R53:S54"/>
    <mergeCell ref="AI53:AJ54"/>
    <mergeCell ref="AX53:AZ53"/>
    <mergeCell ref="E55:F61"/>
    <mergeCell ref="R55:S61"/>
    <mergeCell ref="AI55:AJ61"/>
    <mergeCell ref="AX55:AY56"/>
    <mergeCell ref="A56:B56"/>
    <mergeCell ref="A57:B58"/>
    <mergeCell ref="AX58:AY59"/>
    <mergeCell ref="A59:B59"/>
    <mergeCell ref="A60:B61"/>
    <mergeCell ref="AX61:AY62"/>
    <mergeCell ref="A62:B62"/>
    <mergeCell ref="E62:F62"/>
    <mergeCell ref="R62:S62"/>
    <mergeCell ref="AI62:AJ62"/>
    <mergeCell ref="G53:I53"/>
    <mergeCell ref="J53:M53"/>
    <mergeCell ref="N53:Q53"/>
    <mergeCell ref="G55:I56"/>
    <mergeCell ref="J55:M56"/>
    <mergeCell ref="A39:R39"/>
    <mergeCell ref="S40:AZ43"/>
    <mergeCell ref="S39:AY39"/>
    <mergeCell ref="C7:D7"/>
    <mergeCell ref="AX7:AZ7"/>
    <mergeCell ref="AX8:AZ8"/>
    <mergeCell ref="AX10:AY11"/>
    <mergeCell ref="AM6:AN6"/>
    <mergeCell ref="E37:F37"/>
    <mergeCell ref="R7:S7"/>
    <mergeCell ref="R8:S9"/>
    <mergeCell ref="R17:S17"/>
    <mergeCell ref="R18:S19"/>
    <mergeCell ref="R20:S26"/>
    <mergeCell ref="R27:S27"/>
    <mergeCell ref="R28:S29"/>
    <mergeCell ref="R30:S36"/>
    <mergeCell ref="R37:S37"/>
    <mergeCell ref="AI7:AJ7"/>
    <mergeCell ref="E7:F7"/>
    <mergeCell ref="E18:F19"/>
    <mergeCell ref="E20:F26"/>
    <mergeCell ref="AQ6:AR6"/>
    <mergeCell ref="AU6:AV6"/>
    <mergeCell ref="AJ46:AZ51"/>
    <mergeCell ref="AJ45:AZ45"/>
    <mergeCell ref="A49:AH51"/>
    <mergeCell ref="C40:R40"/>
    <mergeCell ref="C41:R41"/>
    <mergeCell ref="C42:R42"/>
    <mergeCell ref="C43:R43"/>
    <mergeCell ref="A40:B40"/>
    <mergeCell ref="A41:B41"/>
    <mergeCell ref="A42:B42"/>
    <mergeCell ref="A43:B43"/>
    <mergeCell ref="A48:AH48"/>
    <mergeCell ref="A1:AJ1"/>
    <mergeCell ref="A3:C3"/>
    <mergeCell ref="A5:F5"/>
    <mergeCell ref="A6:C6"/>
    <mergeCell ref="I6:J6"/>
    <mergeCell ref="M6:N6"/>
    <mergeCell ref="Q6:R6"/>
    <mergeCell ref="S6:T6"/>
    <mergeCell ref="V6:W6"/>
    <mergeCell ref="Z6:AA6"/>
    <mergeCell ref="AD6:AE6"/>
    <mergeCell ref="AF6:AG6"/>
    <mergeCell ref="AH6:AI6"/>
    <mergeCell ref="AJ6:AK6"/>
    <mergeCell ref="D3:AI3"/>
    <mergeCell ref="G6:H6"/>
    <mergeCell ref="D6:F6"/>
    <mergeCell ref="AX6:AZ6"/>
    <mergeCell ref="A11:B11"/>
    <mergeCell ref="A12:B13"/>
    <mergeCell ref="C13:D17"/>
    <mergeCell ref="A17:B17"/>
    <mergeCell ref="A8:B10"/>
    <mergeCell ref="C8:D12"/>
    <mergeCell ref="AX13:AY14"/>
    <mergeCell ref="A14:B14"/>
    <mergeCell ref="A15:B16"/>
    <mergeCell ref="AX16:AY17"/>
    <mergeCell ref="R10:S16"/>
    <mergeCell ref="AI8:AJ9"/>
    <mergeCell ref="AI10:AJ16"/>
    <mergeCell ref="AI17:AJ17"/>
    <mergeCell ref="E8:F8"/>
    <mergeCell ref="E9:F9"/>
    <mergeCell ref="E10:F11"/>
    <mergeCell ref="E12:F12"/>
    <mergeCell ref="E13:F13"/>
    <mergeCell ref="E14:F14"/>
    <mergeCell ref="E15:F16"/>
    <mergeCell ref="E17:F17"/>
    <mergeCell ref="G14:I14"/>
    <mergeCell ref="AI18:AJ19"/>
    <mergeCell ref="AI20:AJ26"/>
    <mergeCell ref="AI27:AJ27"/>
    <mergeCell ref="G19:I19"/>
    <mergeCell ref="J19:M19"/>
    <mergeCell ref="N19:Q19"/>
    <mergeCell ref="G20:I21"/>
    <mergeCell ref="J20:M21"/>
    <mergeCell ref="N20:Q21"/>
    <mergeCell ref="G22:I22"/>
    <mergeCell ref="N22:Q22"/>
    <mergeCell ref="G23:I23"/>
    <mergeCell ref="J23:M23"/>
    <mergeCell ref="N23:Q23"/>
    <mergeCell ref="G24:I24"/>
    <mergeCell ref="J24:M24"/>
    <mergeCell ref="N24:Q24"/>
    <mergeCell ref="G25:I26"/>
    <mergeCell ref="J25:M26"/>
    <mergeCell ref="N25:Q26"/>
    <mergeCell ref="J22:M22"/>
    <mergeCell ref="G27:I27"/>
    <mergeCell ref="J27:M27"/>
    <mergeCell ref="N27:Q27"/>
    <mergeCell ref="AX20:AY21"/>
    <mergeCell ref="A21:B21"/>
    <mergeCell ref="AX23:AY24"/>
    <mergeCell ref="A24:B24"/>
    <mergeCell ref="A25:B26"/>
    <mergeCell ref="AX26:AY27"/>
    <mergeCell ref="A22:B23"/>
    <mergeCell ref="A27:B27"/>
    <mergeCell ref="E27:F27"/>
    <mergeCell ref="W23:Z23"/>
    <mergeCell ref="AA23:AD23"/>
    <mergeCell ref="T24:V24"/>
    <mergeCell ref="W24:Z24"/>
    <mergeCell ref="AA24:AD24"/>
    <mergeCell ref="W27:Z27"/>
    <mergeCell ref="AA27:AD27"/>
    <mergeCell ref="AH18:AH27"/>
    <mergeCell ref="AK18:AM18"/>
    <mergeCell ref="AK19:AM19"/>
    <mergeCell ref="AK23:AM23"/>
    <mergeCell ref="AK27:AM27"/>
    <mergeCell ref="AN19:AQ19"/>
    <mergeCell ref="AR19:AU19"/>
    <mergeCell ref="AV19:AW19"/>
    <mergeCell ref="BN7:BS10"/>
    <mergeCell ref="A28:B30"/>
    <mergeCell ref="AX28:AZ28"/>
    <mergeCell ref="AX30:AY31"/>
    <mergeCell ref="A31:B31"/>
    <mergeCell ref="AX33:AY34"/>
    <mergeCell ref="A34:B34"/>
    <mergeCell ref="A35:B36"/>
    <mergeCell ref="AX36:AY37"/>
    <mergeCell ref="A32:B33"/>
    <mergeCell ref="A37:B37"/>
    <mergeCell ref="AI37:AJ37"/>
    <mergeCell ref="E28:F29"/>
    <mergeCell ref="E30:F36"/>
    <mergeCell ref="AI28:AJ29"/>
    <mergeCell ref="AI30:AJ36"/>
    <mergeCell ref="G30:I31"/>
    <mergeCell ref="J30:M31"/>
    <mergeCell ref="N30:Q31"/>
    <mergeCell ref="G32:I32"/>
    <mergeCell ref="J32:M32"/>
    <mergeCell ref="N32:Q32"/>
    <mergeCell ref="A18:B20"/>
    <mergeCell ref="AX18:AZ18"/>
    <mergeCell ref="C18:C22"/>
    <mergeCell ref="C23:C27"/>
    <mergeCell ref="D18:D27"/>
    <mergeCell ref="C28:C32"/>
    <mergeCell ref="D28:D37"/>
    <mergeCell ref="C33:C37"/>
    <mergeCell ref="AE8:AG8"/>
    <mergeCell ref="AE9:AG9"/>
    <mergeCell ref="AE10:AG11"/>
    <mergeCell ref="AE12:AG12"/>
    <mergeCell ref="AE13:AG13"/>
    <mergeCell ref="AE14:AG14"/>
    <mergeCell ref="AE15:AG16"/>
    <mergeCell ref="AE17:AG17"/>
    <mergeCell ref="AE18:AG18"/>
    <mergeCell ref="AE19:AG19"/>
    <mergeCell ref="AE20:AG21"/>
    <mergeCell ref="AE22:AG22"/>
    <mergeCell ref="AE23:AG23"/>
    <mergeCell ref="AE24:AG24"/>
    <mergeCell ref="AE25:AG26"/>
    <mergeCell ref="AE27:AG27"/>
    <mergeCell ref="AE28:AG28"/>
    <mergeCell ref="AE29:AG29"/>
    <mergeCell ref="C53:C57"/>
    <mergeCell ref="D53:D62"/>
    <mergeCell ref="AE53:AG53"/>
    <mergeCell ref="AH53:AH62"/>
    <mergeCell ref="AE54:AG54"/>
    <mergeCell ref="AE55:AG56"/>
    <mergeCell ref="AE57:AG57"/>
    <mergeCell ref="C58:C62"/>
    <mergeCell ref="AE58:AG58"/>
    <mergeCell ref="AE59:AG59"/>
    <mergeCell ref="AE60:AG61"/>
    <mergeCell ref="AE62:AG62"/>
    <mergeCell ref="N55:Q56"/>
    <mergeCell ref="G57:I57"/>
    <mergeCell ref="J57:M57"/>
    <mergeCell ref="N57:Q57"/>
    <mergeCell ref="G58:I58"/>
    <mergeCell ref="J58:M58"/>
    <mergeCell ref="N58:Q58"/>
    <mergeCell ref="G59:I59"/>
    <mergeCell ref="J59:M59"/>
    <mergeCell ref="N59:Q59"/>
    <mergeCell ref="G60:I61"/>
    <mergeCell ref="J60:M61"/>
    <mergeCell ref="C63:C67"/>
    <mergeCell ref="D63:D72"/>
    <mergeCell ref="AE63:AG63"/>
    <mergeCell ref="AH63:AH72"/>
    <mergeCell ref="AE64:AG64"/>
    <mergeCell ref="AE65:AG66"/>
    <mergeCell ref="AE67:AG67"/>
    <mergeCell ref="C68:C72"/>
    <mergeCell ref="AE68:AG68"/>
    <mergeCell ref="AE69:AG69"/>
    <mergeCell ref="AE70:AG71"/>
    <mergeCell ref="AE72:AG72"/>
    <mergeCell ref="N67:Q67"/>
    <mergeCell ref="G68:I68"/>
    <mergeCell ref="J68:M68"/>
    <mergeCell ref="N68:Q68"/>
    <mergeCell ref="G69:I69"/>
    <mergeCell ref="J69:M69"/>
    <mergeCell ref="N69:Q69"/>
    <mergeCell ref="G70:I71"/>
    <mergeCell ref="J70:M71"/>
    <mergeCell ref="N70:Q71"/>
    <mergeCell ref="G72:I72"/>
    <mergeCell ref="J72:M72"/>
    <mergeCell ref="C73:C77"/>
    <mergeCell ref="D73:D82"/>
    <mergeCell ref="AE73:AG73"/>
    <mergeCell ref="AH73:AH82"/>
    <mergeCell ref="AE74:AG74"/>
    <mergeCell ref="AE75:AG76"/>
    <mergeCell ref="AE77:AG77"/>
    <mergeCell ref="C78:C82"/>
    <mergeCell ref="AE78:AG78"/>
    <mergeCell ref="AE79:AG79"/>
    <mergeCell ref="AE80:AG81"/>
    <mergeCell ref="AE82:AG82"/>
    <mergeCell ref="N78:Q78"/>
    <mergeCell ref="G79:I79"/>
    <mergeCell ref="J79:M79"/>
    <mergeCell ref="N79:Q79"/>
    <mergeCell ref="G80:I81"/>
    <mergeCell ref="J80:M81"/>
    <mergeCell ref="N80:Q81"/>
    <mergeCell ref="G82:I82"/>
    <mergeCell ref="J82:M82"/>
    <mergeCell ref="N82:Q82"/>
    <mergeCell ref="T74:V74"/>
    <mergeCell ref="W74:Z74"/>
  </mergeCells>
  <phoneticPr fontId="3"/>
  <dataValidations count="4">
    <dataValidation type="list" allowBlank="1" showInputMessage="1" showErrorMessage="1" sqref="AI10:AJ16 R10:S16 R20:S26 AI20:AJ26 AI30:AJ36 R30:S36 E30:F36 E20:F26 R65:S71 AI65:AJ71 E65:F71 R55:S61 AI55:AJ61 E55:F61 R75:S81 AI75:AJ81 E75:F81" xr:uid="{8A54E83D-1C80-4D94-8743-CBD81444B9EE}">
      <formula1>$BH$9:$BH$13</formula1>
    </dataValidation>
    <dataValidation type="list" allowBlank="1" showInputMessage="1" sqref="G8:Q8 G13:Q13 G18:Q18 G23:Q23 G28:Q28 G33:Q33 G63:Q63 G68:Q68 G53:Q53 G58:Q58 G73:Q73 G78:Q78" xr:uid="{6EF2E707-442E-4F3A-9725-7C79198FBF3B}">
      <formula1>$BJ$8:$BJ$27</formula1>
    </dataValidation>
    <dataValidation type="list" allowBlank="1" showInputMessage="1" sqref="T68:AE68 T13:AE13 T23:AE23 T8:AE8 T33:AE33 T18:AE18 T63:AE63 T28:AE28 T58:AE58 T53:AE53 T78:AE78 T73:AE73" xr:uid="{BEE93717-A2DE-4720-BBB8-7EE71E246757}">
      <formula1>$BK$8:$BK$25</formula1>
    </dataValidation>
    <dataValidation type="list" allowBlank="1" showInputMessage="1" sqref="AK8:AW8 AK13:AW13 AK18:AW18 AK23:AW23 AK28:AW28 AK33:AW33 AK63:AW63 AK68:AW68 AK53:AW53 AK58:AW58 AK73:AW73 AK78:AW78" xr:uid="{AF57E1CA-74DA-4EBF-9E18-0767E1D5D939}">
      <formula1>$BL$8:$BL$25</formula1>
    </dataValidation>
  </dataValidations>
  <hyperlinks>
    <hyperlink ref="BN7:BS10" location="'(記入例)活動ﾌﾟﾛｸﾞﾗﾑ'!A1" display="記入例" xr:uid="{EC5DF7A9-5623-4B54-A07A-B76C8C753BE7}"/>
  </hyperlinks>
  <printOptions horizontalCentered="1"/>
  <pageMargins left="0.39370078740157483" right="0.39370078740157483" top="0.39370078740157483" bottom="0.39370078740157483" header="0.39370078740157483" footer="0.39370078740157483"/>
  <pageSetup paperSize="9" scale="8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0</xdr:col>
                    <xdr:colOff>85725</xdr:colOff>
                    <xdr:row>38</xdr:row>
                    <xdr:rowOff>209550</xdr:rowOff>
                  </from>
                  <to>
                    <xdr:col>2</xdr:col>
                    <xdr:colOff>47625</xdr:colOff>
                    <xdr:row>39</xdr:row>
                    <xdr:rowOff>219075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0</xdr:col>
                    <xdr:colOff>76200</xdr:colOff>
                    <xdr:row>39</xdr:row>
                    <xdr:rowOff>209550</xdr:rowOff>
                  </from>
                  <to>
                    <xdr:col>2</xdr:col>
                    <xdr:colOff>38100</xdr:colOff>
                    <xdr:row>41</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0</xdr:col>
                    <xdr:colOff>85725</xdr:colOff>
                    <xdr:row>40</xdr:row>
                    <xdr:rowOff>219075</xdr:rowOff>
                  </from>
                  <to>
                    <xdr:col>2</xdr:col>
                    <xdr:colOff>38100</xdr:colOff>
                    <xdr:row>42</xdr:row>
                    <xdr:rowOff>9525</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0</xdr:col>
                    <xdr:colOff>76200</xdr:colOff>
                    <xdr:row>41</xdr:row>
                    <xdr:rowOff>200025</xdr:rowOff>
                  </from>
                  <to>
                    <xdr:col>2</xdr:col>
                    <xdr:colOff>38100</xdr:colOff>
                    <xdr:row>43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B16D54A8-CC05-4460-BD3C-4A7AE5B9FEAB}">
            <xm:f>【2ヵ月前】利用申込書!$AQ$5=【2ヵ月前】利用申込書!$BW$10</xm:f>
            <x14:dxf>
              <fill>
                <patternFill>
                  <bgColor theme="0" tint="-0.499984740745262"/>
                </patternFill>
              </fill>
            </x14:dxf>
          </x14:cfRule>
          <xm:sqref>A43:R43</xm:sqref>
        </x14:conditionalFormatting>
        <x14:conditionalFormatting xmlns:xm="http://schemas.microsoft.com/office/excel/2006/main">
          <x14:cfRule type="expression" priority="13" id="{D2FE4145-71E1-4F1D-BE84-3DD577ABE79A}">
            <xm:f>【2ヵ月前】利用申込書!$AQ$5=【2ヵ月前】利用申込書!$BW$10</xm:f>
            <x14:dxf>
              <fill>
                <patternFill>
                  <bgColor theme="0" tint="-0.499984740745262"/>
                </patternFill>
              </fill>
            </x14:dxf>
          </x14:cfRule>
          <xm:sqref>AX8:AZ37</xm:sqref>
        </x14:conditionalFormatting>
        <x14:conditionalFormatting xmlns:xm="http://schemas.microsoft.com/office/excel/2006/main">
          <x14:cfRule type="expression" priority="12" id="{BA77F3F5-BC5C-4EC6-AE7A-A37BBA1F80E2}">
            <xm:f>【2ヵ月前】利用申込書!$AQ$5=【2ヵ月前】利用申込書!$BW$10</xm:f>
            <x14:dxf>
              <fill>
                <patternFill>
                  <bgColor theme="0" tint="-0.499984740745262"/>
                </patternFill>
              </fill>
            </x14:dxf>
          </x14:cfRule>
          <xm:sqref>A18:AD18 A19:B37 E19:AD37 AI18:AW37</xm:sqref>
        </x14:conditionalFormatting>
        <x14:conditionalFormatting xmlns:xm="http://schemas.microsoft.com/office/excel/2006/main">
          <x14:cfRule type="expression" priority="11" id="{2FA299D2-4EA6-4D8E-8860-675AB6B0EB64}">
            <xm:f>【2ヵ月前】利用申込書!$AQ$5=【2ヵ月前】利用申込書!$BW$10</xm:f>
            <x14:dxf>
              <fill>
                <patternFill>
                  <bgColor theme="0" tint="-0.499984740745262"/>
                </patternFill>
              </fill>
            </x14:dxf>
          </x14:cfRule>
          <xm:sqref>C28:D28</xm:sqref>
        </x14:conditionalFormatting>
        <x14:conditionalFormatting xmlns:xm="http://schemas.microsoft.com/office/excel/2006/main">
          <x14:cfRule type="expression" priority="10" id="{7D3FE21D-5E5F-47E6-9D09-8A5D6F29B2CE}">
            <xm:f>【2ヵ月前】利用申込書!$AQ$5=【2ヵ月前】利用申込書!$BW$10</xm:f>
            <x14:dxf>
              <fill>
                <patternFill>
                  <bgColor theme="0" tint="-0.499984740745262"/>
                </patternFill>
              </fill>
            </x14:dxf>
          </x14:cfRule>
          <xm:sqref>C23:C27 C33:C37 AE18:AH37</xm:sqref>
        </x14:conditionalFormatting>
        <x14:conditionalFormatting xmlns:xm="http://schemas.microsoft.com/office/excel/2006/main">
          <x14:cfRule type="expression" priority="9" id="{BB9DA3FF-DEAF-4897-95EB-B66D99C1BE4D}">
            <xm:f>【2ヵ月前】利用申込書!$AQ$5=【2ヵ月前】利用申込書!$BW$10</xm:f>
            <x14:dxf>
              <fill>
                <patternFill>
                  <bgColor theme="0" tint="-0.499984740745262"/>
                </patternFill>
              </fill>
            </x14:dxf>
          </x14:cfRule>
          <xm:sqref>AX53:AZ62</xm:sqref>
        </x14:conditionalFormatting>
        <x14:conditionalFormatting xmlns:xm="http://schemas.microsoft.com/office/excel/2006/main">
          <x14:cfRule type="expression" priority="8" id="{2893A530-E68A-4615-B686-DE0DB6438F99}">
            <xm:f>【2ヵ月前】利用申込書!$AQ$5=【2ヵ月前】利用申込書!$BW$10</xm:f>
            <x14:dxf>
              <fill>
                <patternFill>
                  <bgColor theme="0" tint="-0.499984740745262"/>
                </patternFill>
              </fill>
            </x14:dxf>
          </x14:cfRule>
          <xm:sqref>A53:AD53 A54:B62 E54:AD62 AI53:AW62</xm:sqref>
        </x14:conditionalFormatting>
        <x14:conditionalFormatting xmlns:xm="http://schemas.microsoft.com/office/excel/2006/main">
          <x14:cfRule type="expression" priority="7" id="{363222E3-45C8-4EA9-A223-EECB3C765F1B}">
            <xm:f>【2ヵ月前】利用申込書!$AQ$5=【2ヵ月前】利用申込書!$BW$10</xm:f>
            <x14:dxf>
              <fill>
                <patternFill>
                  <bgColor theme="0" tint="-0.499984740745262"/>
                </patternFill>
              </fill>
            </x14:dxf>
          </x14:cfRule>
          <xm:sqref>C58:C62 AE53:AH62</xm:sqref>
        </x14:conditionalFormatting>
        <x14:conditionalFormatting xmlns:xm="http://schemas.microsoft.com/office/excel/2006/main">
          <x14:cfRule type="expression" priority="6" id="{4F874969-DCD7-416F-90AD-8A4163DFF2D5}">
            <xm:f>【2ヵ月前】利用申込書!$AQ$5=【2ヵ月前】利用申込書!$BW$10</xm:f>
            <x14:dxf>
              <fill>
                <patternFill>
                  <bgColor theme="0" tint="-0.499984740745262"/>
                </patternFill>
              </fill>
            </x14:dxf>
          </x14:cfRule>
          <xm:sqref>AX63:AZ72</xm:sqref>
        </x14:conditionalFormatting>
        <x14:conditionalFormatting xmlns:xm="http://schemas.microsoft.com/office/excel/2006/main">
          <x14:cfRule type="expression" priority="5" id="{523E6761-B40E-47DC-B9A6-74C2CFAFDA40}">
            <xm:f>【2ヵ月前】利用申込書!$AQ$5=【2ヵ月前】利用申込書!$BW$10</xm:f>
            <x14:dxf>
              <fill>
                <patternFill>
                  <bgColor theme="0" tint="-0.499984740745262"/>
                </patternFill>
              </fill>
            </x14:dxf>
          </x14:cfRule>
          <xm:sqref>A63:AD63 A64:B72 E64:AD72 AI63:AW72</xm:sqref>
        </x14:conditionalFormatting>
        <x14:conditionalFormatting xmlns:xm="http://schemas.microsoft.com/office/excel/2006/main">
          <x14:cfRule type="expression" priority="4" id="{7CC7DB17-0A5A-4236-BA49-2D9D58EB02F1}">
            <xm:f>【2ヵ月前】利用申込書!$AQ$5=【2ヵ月前】利用申込書!$BW$10</xm:f>
            <x14:dxf>
              <fill>
                <patternFill>
                  <bgColor theme="0" tint="-0.499984740745262"/>
                </patternFill>
              </fill>
            </x14:dxf>
          </x14:cfRule>
          <xm:sqref>C68:C72 AE63:AH72</xm:sqref>
        </x14:conditionalFormatting>
        <x14:conditionalFormatting xmlns:xm="http://schemas.microsoft.com/office/excel/2006/main">
          <x14:cfRule type="expression" priority="3" id="{90322C40-4CA7-49D8-B9AE-6394C479A3EA}">
            <xm:f>【2ヵ月前】利用申込書!$AQ$5=【2ヵ月前】利用申込書!$BW$10</xm:f>
            <x14:dxf>
              <fill>
                <patternFill>
                  <bgColor theme="0" tint="-0.499984740745262"/>
                </patternFill>
              </fill>
            </x14:dxf>
          </x14:cfRule>
          <xm:sqref>AX73:AZ82</xm:sqref>
        </x14:conditionalFormatting>
        <x14:conditionalFormatting xmlns:xm="http://schemas.microsoft.com/office/excel/2006/main">
          <x14:cfRule type="expression" priority="2" id="{72FF0099-14B6-4208-92F8-BEA314B5E669}">
            <xm:f>【2ヵ月前】利用申込書!$AQ$5=【2ヵ月前】利用申込書!$BW$10</xm:f>
            <x14:dxf>
              <fill>
                <patternFill>
                  <bgColor theme="0" tint="-0.499984740745262"/>
                </patternFill>
              </fill>
            </x14:dxf>
          </x14:cfRule>
          <xm:sqref>A73:AD73 A74:B82 E74:AD82 AI73:AW82</xm:sqref>
        </x14:conditionalFormatting>
        <x14:conditionalFormatting xmlns:xm="http://schemas.microsoft.com/office/excel/2006/main">
          <x14:cfRule type="expression" priority="1" id="{139AE6AB-FE8B-42B6-8D89-C4CBDA590519}">
            <xm:f>【2ヵ月前】利用申込書!$AQ$5=【2ヵ月前】利用申込書!$BW$10</xm:f>
            <x14:dxf>
              <fill>
                <patternFill>
                  <bgColor theme="0" tint="-0.499984740745262"/>
                </patternFill>
              </fill>
            </x14:dxf>
          </x14:cfRule>
          <xm:sqref>C78:C82 AE73:AH82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91E2-2525-411F-AFEA-24EA264AB8A1}">
  <sheetPr codeName="Sheet7">
    <tabColor theme="9"/>
  </sheetPr>
  <dimension ref="A1:AW100"/>
  <sheetViews>
    <sheetView showZeros="0" view="pageBreakPreview" topLeftCell="A2" zoomScaleNormal="100" zoomScaleSheetLayoutView="100" workbookViewId="0">
      <selection activeCell="X8" sqref="X8"/>
    </sheetView>
  </sheetViews>
  <sheetFormatPr defaultColWidth="9" defaultRowHeight="15" x14ac:dyDescent="0.15"/>
  <cols>
    <col min="1" max="1" width="3.125" style="173" customWidth="1"/>
    <col min="2" max="2" width="6.125" style="173" customWidth="1"/>
    <col min="3" max="3" width="5.75" style="173" customWidth="1"/>
    <col min="4" max="21" width="4.75" style="173" customWidth="1"/>
    <col min="22" max="22" width="2.5" style="173" customWidth="1"/>
    <col min="23" max="24" width="9" style="173" customWidth="1"/>
    <col min="25" max="25" width="3.625" style="173" bestFit="1" customWidth="1"/>
    <col min="26" max="26" width="8.375" style="173" hidden="1" customWidth="1"/>
    <col min="27" max="27" width="6.75" style="173" hidden="1" customWidth="1"/>
    <col min="28" max="28" width="7.375" style="173" hidden="1" customWidth="1"/>
    <col min="29" max="29" width="11.75" style="173" hidden="1" customWidth="1"/>
    <col min="30" max="31" width="9.25" style="173" hidden="1" customWidth="1"/>
    <col min="32" max="33" width="7.375" style="173" hidden="1" customWidth="1"/>
    <col min="34" max="35" width="14.875" style="173" hidden="1" customWidth="1"/>
    <col min="36" max="39" width="11.25" style="173" hidden="1" customWidth="1"/>
    <col min="40" max="41" width="9.25" style="173" hidden="1" customWidth="1"/>
    <col min="42" max="42" width="15.625" style="173" hidden="1" customWidth="1"/>
    <col min="43" max="43" width="16.625" style="173" hidden="1" customWidth="1"/>
    <col min="44" max="45" width="22.875" style="173" hidden="1" customWidth="1"/>
    <col min="46" max="48" width="11" style="173" hidden="1" customWidth="1"/>
    <col min="49" max="49" width="9" style="173" hidden="1" customWidth="1"/>
    <col min="50" max="52" width="0" style="173" hidden="1" customWidth="1"/>
    <col min="53" max="16384" width="9" style="173"/>
  </cols>
  <sheetData>
    <row r="1" spans="1:33" ht="13.9" hidden="1" customHeight="1" x14ac:dyDescent="0.15">
      <c r="A1" s="170" t="e">
        <f>DATE(D7,G7,I7)</f>
        <v>#NUM!</v>
      </c>
      <c r="B1" s="170" t="e">
        <f>DATE(D7,G8,I8)</f>
        <v>#NUM!</v>
      </c>
      <c r="C1" s="171" t="e">
        <f>B1-A1</f>
        <v>#NUM!</v>
      </c>
      <c r="D1" s="172"/>
      <c r="E1" s="172"/>
      <c r="F1" s="172"/>
      <c r="G1" s="172"/>
      <c r="H1" s="172"/>
      <c r="I1" s="172"/>
      <c r="J1" s="172"/>
      <c r="K1" s="172"/>
      <c r="L1" s="172"/>
      <c r="M1" s="172"/>
      <c r="N1" s="172"/>
      <c r="O1" s="172"/>
      <c r="P1" s="172"/>
      <c r="Q1" s="172"/>
      <c r="R1" s="172"/>
      <c r="S1" s="172"/>
      <c r="T1" s="172"/>
      <c r="U1" s="172"/>
    </row>
    <row r="2" spans="1:33" ht="13.9" customHeight="1" x14ac:dyDescent="0.15">
      <c r="A2" s="1180" t="s">
        <v>178</v>
      </c>
      <c r="B2" s="1180"/>
      <c r="C2" s="1180"/>
      <c r="D2" s="1180"/>
      <c r="E2" s="1180"/>
      <c r="F2" s="1180"/>
      <c r="G2" s="1180"/>
      <c r="H2" s="1180"/>
      <c r="I2" s="1180"/>
      <c r="J2" s="1180"/>
      <c r="K2" s="1180"/>
      <c r="L2" s="1180"/>
      <c r="M2" s="1180"/>
      <c r="N2" s="1180"/>
      <c r="O2" s="1180"/>
      <c r="P2" s="1180"/>
      <c r="Q2" s="1180"/>
      <c r="R2" s="1180"/>
      <c r="S2" s="1180"/>
      <c r="T2" s="1180"/>
      <c r="U2" s="1180"/>
    </row>
    <row r="3" spans="1:33" ht="24.75" thickBot="1" x14ac:dyDescent="0.2">
      <c r="B3" s="1181" t="s">
        <v>135</v>
      </c>
      <c r="C3" s="1181"/>
      <c r="D3" s="1181"/>
      <c r="E3" s="1181"/>
      <c r="F3" s="1181"/>
      <c r="G3" s="1181"/>
      <c r="H3" s="1181"/>
      <c r="I3" s="1181"/>
      <c r="J3" s="1181"/>
      <c r="K3" s="1181"/>
      <c r="L3" s="1181"/>
      <c r="M3" s="1181"/>
      <c r="N3" s="1181"/>
      <c r="O3" s="1181"/>
      <c r="P3" s="1181"/>
      <c r="Q3" s="1181"/>
      <c r="R3" s="1181"/>
      <c r="S3" s="1181"/>
      <c r="T3" s="1181"/>
      <c r="U3" s="1181"/>
    </row>
    <row r="4" spans="1:33" ht="15.75" thickBot="1" x14ac:dyDescent="0.3">
      <c r="A4" s="1182" t="s">
        <v>175</v>
      </c>
      <c r="B4" s="1183"/>
      <c r="C4" s="1184"/>
      <c r="D4" s="1185"/>
      <c r="E4" s="1186"/>
      <c r="F4" s="174" t="s">
        <v>0</v>
      </c>
      <c r="G4" s="175"/>
      <c r="H4" s="174" t="s">
        <v>1</v>
      </c>
      <c r="I4" s="176"/>
      <c r="J4" s="177" t="s">
        <v>2</v>
      </c>
      <c r="K4" s="178"/>
      <c r="L4" s="179" t="s">
        <v>125</v>
      </c>
      <c r="M4" s="178"/>
      <c r="N4" s="178"/>
      <c r="O4" s="178"/>
    </row>
    <row r="5" spans="1:33" ht="16.899999999999999" customHeight="1" x14ac:dyDescent="0.15">
      <c r="A5" s="1160" t="s">
        <v>3</v>
      </c>
      <c r="B5" s="1161"/>
      <c r="C5" s="1162"/>
      <c r="D5" s="1174">
        <f>【2ヵ月前】利用申込書!G6</f>
        <v>0</v>
      </c>
      <c r="E5" s="1175"/>
      <c r="F5" s="1175"/>
      <c r="G5" s="1175"/>
      <c r="H5" s="1175"/>
      <c r="I5" s="1175"/>
      <c r="J5" s="1176"/>
      <c r="K5" s="180"/>
      <c r="L5" s="1187" t="s">
        <v>521</v>
      </c>
      <c r="M5" s="1188"/>
      <c r="N5" s="1188"/>
      <c r="O5" s="1188"/>
      <c r="P5" s="1188"/>
      <c r="Q5" s="1188" t="s">
        <v>124</v>
      </c>
      <c r="R5" s="1188"/>
      <c r="S5" s="1188"/>
      <c r="T5" s="1188"/>
      <c r="U5" s="1192"/>
    </row>
    <row r="6" spans="1:33" ht="16.899999999999999" customHeight="1" x14ac:dyDescent="0.2">
      <c r="A6" s="1163" t="s">
        <v>176</v>
      </c>
      <c r="B6" s="1164"/>
      <c r="C6" s="1165"/>
      <c r="D6" s="1177">
        <f>【2ヵ月前】利用申込書!K18</f>
        <v>0</v>
      </c>
      <c r="E6" s="1178"/>
      <c r="F6" s="1178"/>
      <c r="G6" s="1178"/>
      <c r="H6" s="1178"/>
      <c r="I6" s="1178"/>
      <c r="J6" s="1179"/>
      <c r="K6" s="181"/>
      <c r="L6" s="1189">
        <v>300</v>
      </c>
      <c r="M6" s="1190"/>
      <c r="N6" s="1195"/>
      <c r="O6" s="1196"/>
      <c r="P6" s="182" t="s">
        <v>112</v>
      </c>
      <c r="Q6" s="1191">
        <v>150</v>
      </c>
      <c r="R6" s="1190"/>
      <c r="S6" s="1193"/>
      <c r="T6" s="1194"/>
      <c r="U6" s="183" t="s">
        <v>112</v>
      </c>
    </row>
    <row r="7" spans="1:33" ht="16.899999999999999" customHeight="1" thickBot="1" x14ac:dyDescent="0.3">
      <c r="A7" s="1166" t="s">
        <v>180</v>
      </c>
      <c r="B7" s="1167"/>
      <c r="C7" s="1168"/>
      <c r="D7" s="1172">
        <f>【2ヵ月前】利用申込書!I10</f>
        <v>0</v>
      </c>
      <c r="E7" s="1173"/>
      <c r="F7" s="184" t="s">
        <v>0</v>
      </c>
      <c r="G7" s="185">
        <f>【2ヵ月前】利用申込書!N10</f>
        <v>0</v>
      </c>
      <c r="H7" s="184" t="s">
        <v>1</v>
      </c>
      <c r="I7" s="185">
        <f>【2ヵ月前】利用申込書!R10</f>
        <v>0</v>
      </c>
      <c r="J7" s="186" t="s">
        <v>2</v>
      </c>
      <c r="K7" s="181"/>
      <c r="L7" s="1199" t="s">
        <v>495</v>
      </c>
      <c r="M7" s="1200"/>
      <c r="N7" s="1197">
        <f>L6*N6</f>
        <v>0</v>
      </c>
      <c r="O7" s="1198"/>
      <c r="P7" s="187" t="s">
        <v>179</v>
      </c>
      <c r="Q7" s="1201" t="s">
        <v>495</v>
      </c>
      <c r="R7" s="1200"/>
      <c r="S7" s="1197">
        <f>Q6*S6</f>
        <v>0</v>
      </c>
      <c r="T7" s="1198"/>
      <c r="U7" s="188" t="s">
        <v>179</v>
      </c>
    </row>
    <row r="8" spans="1:33" ht="16.899999999999999" customHeight="1" thickBot="1" x14ac:dyDescent="0.2">
      <c r="A8" s="1169"/>
      <c r="B8" s="1170"/>
      <c r="C8" s="1171"/>
      <c r="D8" s="1040" t="s">
        <v>18</v>
      </c>
      <c r="E8" s="1041"/>
      <c r="F8" s="1041"/>
      <c r="G8" s="189">
        <f>【2ヵ月前】利用申込書!AH10</f>
        <v>0</v>
      </c>
      <c r="H8" s="190" t="s">
        <v>1</v>
      </c>
      <c r="I8" s="189">
        <f>【2ヵ月前】利用申込書!AL10</f>
        <v>0</v>
      </c>
      <c r="J8" s="191" t="s">
        <v>2</v>
      </c>
      <c r="K8" s="192"/>
      <c r="L8" s="1272" t="s">
        <v>522</v>
      </c>
      <c r="M8" s="1273"/>
      <c r="N8" s="1273"/>
      <c r="O8" s="1273"/>
      <c r="P8" s="1273"/>
      <c r="Q8" s="1202"/>
      <c r="R8" s="1202"/>
      <c r="S8" s="193" t="s">
        <v>1</v>
      </c>
      <c r="T8" s="194"/>
      <c r="U8" s="195" t="s">
        <v>28</v>
      </c>
    </row>
    <row r="9" spans="1:33" ht="19.5" thickTop="1" x14ac:dyDescent="0.3">
      <c r="A9" s="196"/>
      <c r="B9" s="197"/>
      <c r="C9" s="197"/>
      <c r="D9" s="178"/>
      <c r="E9" s="178"/>
      <c r="F9" s="178"/>
      <c r="G9" s="178"/>
      <c r="H9" s="178"/>
      <c r="I9" s="178"/>
      <c r="J9" s="178"/>
      <c r="K9" s="178"/>
      <c r="L9" s="1274" t="s">
        <v>486</v>
      </c>
      <c r="M9" s="1274"/>
      <c r="N9" s="1274"/>
      <c r="O9" s="1274"/>
      <c r="P9" s="1274"/>
      <c r="Q9" s="1274"/>
      <c r="R9" s="1274"/>
      <c r="S9" s="1274"/>
      <c r="T9" s="1274"/>
      <c r="U9" s="1274"/>
      <c r="V9" s="198"/>
      <c r="W9" s="198"/>
    </row>
    <row r="10" spans="1:33" ht="15.75" thickBot="1" x14ac:dyDescent="0.25">
      <c r="A10" s="199"/>
      <c r="B10" s="199"/>
      <c r="C10" s="199"/>
      <c r="D10" s="192"/>
      <c r="E10" s="192"/>
      <c r="F10" s="192"/>
      <c r="G10" s="192"/>
      <c r="H10" s="192"/>
      <c r="I10" s="200"/>
      <c r="J10" s="1146" t="s">
        <v>348</v>
      </c>
      <c r="K10" s="1146"/>
      <c r="L10" s="1146"/>
      <c r="M10" s="1146"/>
      <c r="N10" s="1146"/>
      <c r="O10" s="1146"/>
      <c r="P10" s="1146"/>
      <c r="Q10" s="1146"/>
      <c r="R10" s="1146"/>
      <c r="S10" s="1146"/>
      <c r="T10" s="1146"/>
      <c r="U10" s="1146"/>
      <c r="V10" s="1145"/>
      <c r="W10" s="1145"/>
      <c r="X10" s="1145"/>
      <c r="Y10" s="1145"/>
      <c r="Z10" s="1145"/>
      <c r="AA10" s="1145"/>
      <c r="AB10" s="1145"/>
      <c r="AC10" s="1145"/>
      <c r="AD10" s="1145"/>
      <c r="AE10" s="1145"/>
      <c r="AF10" s="1145"/>
      <c r="AG10" s="1145"/>
    </row>
    <row r="11" spans="1:33" ht="20.25" thickTop="1" thickBot="1" x14ac:dyDescent="0.35">
      <c r="A11" s="196" t="s">
        <v>217</v>
      </c>
      <c r="B11" s="197"/>
      <c r="C11" s="197"/>
      <c r="D11" s="1147" t="s">
        <v>523</v>
      </c>
      <c r="E11" s="1148"/>
      <c r="F11" s="1148"/>
      <c r="G11" s="1148"/>
      <c r="H11" s="1148"/>
      <c r="I11" s="1148"/>
      <c r="J11" s="1149" t="s">
        <v>245</v>
      </c>
      <c r="K11" s="1150"/>
      <c r="L11" s="1151" t="s">
        <v>218</v>
      </c>
      <c r="M11" s="1151"/>
      <c r="N11" s="1151"/>
      <c r="O11" s="1151"/>
      <c r="P11" s="1151"/>
      <c r="Q11" s="1151"/>
      <c r="R11" s="1151"/>
      <c r="S11" s="1151"/>
      <c r="T11" s="1151"/>
      <c r="U11" s="1151"/>
      <c r="Z11" s="201" t="s">
        <v>245</v>
      </c>
      <c r="AA11" s="201" t="s">
        <v>246</v>
      </c>
      <c r="AB11" s="201" t="s">
        <v>247</v>
      </c>
    </row>
    <row r="12" spans="1:33" ht="19.899999999999999" customHeight="1" thickTop="1" thickBot="1" x14ac:dyDescent="0.2">
      <c r="A12" s="1152" t="s">
        <v>551</v>
      </c>
      <c r="B12" s="1153"/>
      <c r="C12" s="1154"/>
      <c r="D12" s="1155" t="str">
        <f>IFERROR(DATE(D7,G7,I7),"")</f>
        <v/>
      </c>
      <c r="E12" s="1156"/>
      <c r="F12" s="1156"/>
      <c r="G12" s="1156"/>
      <c r="H12" s="1156"/>
      <c r="I12" s="1156"/>
      <c r="J12" s="1155" t="str">
        <f>IFERROR(IF((A1+1)&lt;=B1,(D12+1)," ")," ")</f>
        <v xml:space="preserve"> </v>
      </c>
      <c r="K12" s="1156"/>
      <c r="L12" s="1157"/>
      <c r="M12" s="1157"/>
      <c r="N12" s="1157"/>
      <c r="O12" s="1158"/>
      <c r="P12" s="1157" t="str">
        <f>IFERROR(IF((J12+1)&lt;=B1,(J12+1)," ")," ")</f>
        <v xml:space="preserve"> </v>
      </c>
      <c r="Q12" s="1157"/>
      <c r="R12" s="1157"/>
      <c r="S12" s="1157"/>
      <c r="T12" s="1157"/>
      <c r="U12" s="1159"/>
    </row>
    <row r="13" spans="1:33" ht="25.15" customHeight="1" thickBot="1" x14ac:dyDescent="0.25">
      <c r="A13" s="1081" t="s">
        <v>123</v>
      </c>
      <c r="B13" s="1084" t="s">
        <v>119</v>
      </c>
      <c r="C13" s="1085"/>
      <c r="D13" s="1092" t="s">
        <v>544</v>
      </c>
      <c r="E13" s="1092"/>
      <c r="F13" s="1092"/>
      <c r="G13" s="1092"/>
      <c r="H13" s="202"/>
      <c r="I13" s="203" t="s">
        <v>112</v>
      </c>
      <c r="J13" s="1093" t="s">
        <v>544</v>
      </c>
      <c r="K13" s="1092"/>
      <c r="L13" s="1092"/>
      <c r="M13" s="1092"/>
      <c r="N13" s="202"/>
      <c r="O13" s="204" t="s">
        <v>112</v>
      </c>
      <c r="P13" s="1092" t="s">
        <v>544</v>
      </c>
      <c r="Q13" s="1092"/>
      <c r="R13" s="1092"/>
      <c r="S13" s="1092"/>
      <c r="T13" s="202"/>
      <c r="U13" s="205" t="s">
        <v>112</v>
      </c>
    </row>
    <row r="14" spans="1:33" ht="16.899999999999999" customHeight="1" thickBot="1" x14ac:dyDescent="0.25">
      <c r="A14" s="1082"/>
      <c r="B14" s="1086"/>
      <c r="C14" s="1087"/>
      <c r="D14" s="1107" t="s">
        <v>118</v>
      </c>
      <c r="E14" s="1107"/>
      <c r="F14" s="1108">
        <v>440</v>
      </c>
      <c r="G14" s="1108"/>
      <c r="H14" s="206"/>
      <c r="I14" s="207" t="s">
        <v>116</v>
      </c>
      <c r="J14" s="1109" t="s">
        <v>118</v>
      </c>
      <c r="K14" s="1107"/>
      <c r="L14" s="1108">
        <v>440</v>
      </c>
      <c r="M14" s="1108"/>
      <c r="N14" s="206"/>
      <c r="O14" s="208" t="s">
        <v>116</v>
      </c>
      <c r="P14" s="1107" t="s">
        <v>118</v>
      </c>
      <c r="Q14" s="1107"/>
      <c r="R14" s="1108">
        <v>440</v>
      </c>
      <c r="S14" s="1108"/>
      <c r="T14" s="206"/>
      <c r="U14" s="209" t="s">
        <v>116</v>
      </c>
      <c r="Z14" s="210">
        <f>F14*H14</f>
        <v>0</v>
      </c>
      <c r="AA14" s="210">
        <f>L14*N14</f>
        <v>0</v>
      </c>
      <c r="AB14" s="211">
        <f>R14*T14</f>
        <v>0</v>
      </c>
      <c r="AC14" s="212">
        <f>SUM(Z14:AB14)</f>
        <v>0</v>
      </c>
    </row>
    <row r="15" spans="1:33" ht="16.899999999999999" customHeight="1" thickBot="1" x14ac:dyDescent="0.25">
      <c r="A15" s="1082"/>
      <c r="B15" s="1088"/>
      <c r="C15" s="1089"/>
      <c r="D15" s="1107" t="s">
        <v>24</v>
      </c>
      <c r="E15" s="1107"/>
      <c r="F15" s="1108">
        <v>520</v>
      </c>
      <c r="G15" s="1108"/>
      <c r="H15" s="213"/>
      <c r="I15" s="207" t="s">
        <v>116</v>
      </c>
      <c r="J15" s="1109" t="s">
        <v>24</v>
      </c>
      <c r="K15" s="1107"/>
      <c r="L15" s="1108">
        <v>520</v>
      </c>
      <c r="M15" s="1108"/>
      <c r="N15" s="213"/>
      <c r="O15" s="208" t="s">
        <v>116</v>
      </c>
      <c r="P15" s="1107" t="s">
        <v>24</v>
      </c>
      <c r="Q15" s="1107"/>
      <c r="R15" s="1108">
        <v>520</v>
      </c>
      <c r="S15" s="1108"/>
      <c r="T15" s="213"/>
      <c r="U15" s="209" t="s">
        <v>116</v>
      </c>
      <c r="Z15" s="210">
        <f>F15*H15</f>
        <v>0</v>
      </c>
      <c r="AA15" s="210">
        <f t="shared" ref="AA15:AA16" si="0">L15*N15</f>
        <v>0</v>
      </c>
      <c r="AB15" s="211">
        <f t="shared" ref="AB15" si="1">R15*T15</f>
        <v>0</v>
      </c>
      <c r="AC15" s="212">
        <f t="shared" ref="AC15:AC16" si="2">SUM(Z15:AB15)</f>
        <v>0</v>
      </c>
    </row>
    <row r="16" spans="1:33" ht="16.899999999999999" customHeight="1" thickBot="1" x14ac:dyDescent="0.25">
      <c r="A16" s="1082"/>
      <c r="B16" s="1088"/>
      <c r="C16" s="1089"/>
      <c r="D16" s="1110" t="s">
        <v>117</v>
      </c>
      <c r="E16" s="1110"/>
      <c r="F16" s="1111">
        <v>550</v>
      </c>
      <c r="G16" s="1111"/>
      <c r="H16" s="214"/>
      <c r="I16" s="215" t="s">
        <v>116</v>
      </c>
      <c r="J16" s="1112" t="s">
        <v>117</v>
      </c>
      <c r="K16" s="1110"/>
      <c r="L16" s="1111">
        <v>550</v>
      </c>
      <c r="M16" s="1111"/>
      <c r="N16" s="214"/>
      <c r="O16" s="216" t="s">
        <v>116</v>
      </c>
      <c r="P16" s="1110" t="s">
        <v>117</v>
      </c>
      <c r="Q16" s="1110"/>
      <c r="R16" s="1111">
        <v>550</v>
      </c>
      <c r="S16" s="1111"/>
      <c r="T16" s="214"/>
      <c r="U16" s="217" t="s">
        <v>116</v>
      </c>
      <c r="Z16" s="210">
        <f>F16*H16</f>
        <v>0</v>
      </c>
      <c r="AA16" s="210">
        <f t="shared" si="0"/>
        <v>0</v>
      </c>
      <c r="AB16" s="211">
        <f>R16*T16</f>
        <v>0</v>
      </c>
      <c r="AC16" s="212">
        <f t="shared" si="2"/>
        <v>0</v>
      </c>
    </row>
    <row r="17" spans="1:37" ht="16.899999999999999" customHeight="1" thickBot="1" x14ac:dyDescent="0.25">
      <c r="A17" s="1082"/>
      <c r="B17" s="1222" t="s">
        <v>490</v>
      </c>
      <c r="C17" s="1223"/>
      <c r="D17" s="1122" t="s">
        <v>411</v>
      </c>
      <c r="E17" s="1123"/>
      <c r="F17" s="1124">
        <v>450</v>
      </c>
      <c r="G17" s="1124"/>
      <c r="H17" s="218"/>
      <c r="I17" s="219" t="s">
        <v>182</v>
      </c>
      <c r="J17" s="1122" t="s">
        <v>411</v>
      </c>
      <c r="K17" s="1123"/>
      <c r="L17" s="1124">
        <v>450</v>
      </c>
      <c r="M17" s="1124"/>
      <c r="N17" s="218"/>
      <c r="O17" s="219" t="s">
        <v>182</v>
      </c>
      <c r="P17" s="1122" t="s">
        <v>411</v>
      </c>
      <c r="Q17" s="1123"/>
      <c r="R17" s="1124">
        <v>450</v>
      </c>
      <c r="S17" s="1124"/>
      <c r="T17" s="218"/>
      <c r="U17" s="220" t="s">
        <v>182</v>
      </c>
      <c r="Z17" s="210">
        <f>H17*F17</f>
        <v>0</v>
      </c>
      <c r="AA17" s="210">
        <f>L17*N17</f>
        <v>0</v>
      </c>
      <c r="AB17" s="211">
        <f>R17*T17</f>
        <v>0</v>
      </c>
      <c r="AC17" s="212">
        <f>SUM(Z17:AB17)</f>
        <v>0</v>
      </c>
    </row>
    <row r="18" spans="1:37" x14ac:dyDescent="0.15">
      <c r="A18" s="1082"/>
      <c r="B18" s="1224"/>
      <c r="C18" s="1225"/>
      <c r="D18" s="221" t="s">
        <v>114</v>
      </c>
      <c r="E18" s="222"/>
      <c r="F18" s="223"/>
      <c r="G18" s="224" t="s">
        <v>187</v>
      </c>
      <c r="H18" s="225"/>
      <c r="I18" s="226"/>
      <c r="J18" s="221" t="s">
        <v>114</v>
      </c>
      <c r="K18" s="222"/>
      <c r="L18" s="223"/>
      <c r="M18" s="224" t="s">
        <v>187</v>
      </c>
      <c r="N18" s="225"/>
      <c r="O18" s="226"/>
      <c r="P18" s="221" t="s">
        <v>114</v>
      </c>
      <c r="Q18" s="222"/>
      <c r="R18" s="223"/>
      <c r="S18" s="224" t="s">
        <v>187</v>
      </c>
      <c r="T18" s="225"/>
      <c r="U18" s="227"/>
    </row>
    <row r="19" spans="1:37" ht="16.899999999999999" customHeight="1" x14ac:dyDescent="0.15">
      <c r="A19" s="1082"/>
      <c r="B19" s="1224"/>
      <c r="C19" s="1225"/>
      <c r="D19" s="1127" t="s">
        <v>487</v>
      </c>
      <c r="E19" s="1128"/>
      <c r="F19" s="1129"/>
      <c r="G19" s="1130" t="s">
        <v>524</v>
      </c>
      <c r="H19" s="1128"/>
      <c r="I19" s="1131"/>
      <c r="J19" s="1127" t="s">
        <v>487</v>
      </c>
      <c r="K19" s="1128"/>
      <c r="L19" s="1129"/>
      <c r="M19" s="1130" t="s">
        <v>524</v>
      </c>
      <c r="N19" s="1128"/>
      <c r="O19" s="1131"/>
      <c r="P19" s="1127" t="s">
        <v>487</v>
      </c>
      <c r="Q19" s="1128"/>
      <c r="R19" s="1129"/>
      <c r="S19" s="1130" t="s">
        <v>524</v>
      </c>
      <c r="T19" s="1128"/>
      <c r="U19" s="1275"/>
    </row>
    <row r="20" spans="1:37" x14ac:dyDescent="0.15">
      <c r="A20" s="1082"/>
      <c r="B20" s="1224"/>
      <c r="C20" s="1225"/>
      <c r="D20" s="228" t="s">
        <v>113</v>
      </c>
      <c r="E20" s="229"/>
      <c r="F20" s="230"/>
      <c r="G20" s="231" t="s">
        <v>188</v>
      </c>
      <c r="H20" s="229"/>
      <c r="I20" s="232"/>
      <c r="J20" s="228" t="s">
        <v>113</v>
      </c>
      <c r="K20" s="229"/>
      <c r="L20" s="230"/>
      <c r="M20" s="231" t="s">
        <v>188</v>
      </c>
      <c r="N20" s="229"/>
      <c r="O20" s="232"/>
      <c r="P20" s="228" t="s">
        <v>113</v>
      </c>
      <c r="Q20" s="229"/>
      <c r="R20" s="230"/>
      <c r="S20" s="231" t="s">
        <v>188</v>
      </c>
      <c r="T20" s="229"/>
      <c r="U20" s="233"/>
    </row>
    <row r="21" spans="1:37" ht="16.899999999999999" customHeight="1" x14ac:dyDescent="0.15">
      <c r="A21" s="1082"/>
      <c r="B21" s="1137"/>
      <c r="C21" s="1138"/>
      <c r="D21" s="1132" t="s">
        <v>488</v>
      </c>
      <c r="E21" s="1133"/>
      <c r="F21" s="1134"/>
      <c r="G21" s="1135" t="s">
        <v>542</v>
      </c>
      <c r="H21" s="1133"/>
      <c r="I21" s="1136"/>
      <c r="J21" s="1132" t="s">
        <v>488</v>
      </c>
      <c r="K21" s="1133"/>
      <c r="L21" s="1134"/>
      <c r="M21" s="1135" t="s">
        <v>542</v>
      </c>
      <c r="N21" s="1133"/>
      <c r="O21" s="1136"/>
      <c r="P21" s="1132" t="s">
        <v>488</v>
      </c>
      <c r="Q21" s="1133"/>
      <c r="R21" s="1134"/>
      <c r="S21" s="1135" t="s">
        <v>542</v>
      </c>
      <c r="T21" s="1133"/>
      <c r="U21" s="1276"/>
    </row>
    <row r="22" spans="1:37" x14ac:dyDescent="0.15">
      <c r="A22" s="1082"/>
      <c r="B22" s="1137"/>
      <c r="C22" s="1138"/>
      <c r="D22" s="1139" t="s">
        <v>556</v>
      </c>
      <c r="E22" s="1140"/>
      <c r="F22" s="1140"/>
      <c r="G22" s="1140"/>
      <c r="H22" s="1140"/>
      <c r="I22" s="1140"/>
      <c r="J22" s="1140"/>
      <c r="K22" s="1140"/>
      <c r="L22" s="1140"/>
      <c r="M22" s="1140"/>
      <c r="N22" s="1140"/>
      <c r="O22" s="1140"/>
      <c r="P22" s="1140"/>
      <c r="Q22" s="1140"/>
      <c r="R22" s="1140"/>
      <c r="S22" s="1140"/>
      <c r="T22" s="1140"/>
      <c r="U22" s="1141"/>
    </row>
    <row r="23" spans="1:37" x14ac:dyDescent="0.15">
      <c r="A23" s="1082"/>
      <c r="B23" s="1137"/>
      <c r="C23" s="1138"/>
      <c r="D23" s="1142" t="s">
        <v>543</v>
      </c>
      <c r="E23" s="1143"/>
      <c r="F23" s="1143"/>
      <c r="G23" s="1143"/>
      <c r="H23" s="1143"/>
      <c r="I23" s="1143"/>
      <c r="J23" s="1143"/>
      <c r="K23" s="1143"/>
      <c r="L23" s="1143"/>
      <c r="M23" s="1143"/>
      <c r="N23" s="1143"/>
      <c r="O23" s="1143"/>
      <c r="P23" s="1143"/>
      <c r="Q23" s="1143"/>
      <c r="R23" s="1143"/>
      <c r="S23" s="1143"/>
      <c r="T23" s="1143"/>
      <c r="U23" s="1144"/>
    </row>
    <row r="24" spans="1:37" ht="16.899999999999999" customHeight="1" thickBot="1" x14ac:dyDescent="0.2">
      <c r="A24" s="1083"/>
      <c r="B24" s="1125" t="s">
        <v>491</v>
      </c>
      <c r="C24" s="1126"/>
      <c r="D24" s="234"/>
      <c r="E24" s="1232" t="s">
        <v>492</v>
      </c>
      <c r="F24" s="1232"/>
      <c r="G24" s="1232"/>
      <c r="H24" s="1232"/>
      <c r="I24" s="1233"/>
      <c r="J24" s="234"/>
      <c r="K24" s="1232" t="s">
        <v>492</v>
      </c>
      <c r="L24" s="1232"/>
      <c r="M24" s="1232"/>
      <c r="N24" s="1232"/>
      <c r="O24" s="1233"/>
      <c r="P24" s="234"/>
      <c r="Q24" s="1232" t="s">
        <v>492</v>
      </c>
      <c r="R24" s="1232"/>
      <c r="S24" s="1232"/>
      <c r="T24" s="1232"/>
      <c r="U24" s="1234"/>
      <c r="Y24" s="192"/>
    </row>
    <row r="25" spans="1:37" ht="25.15" customHeight="1" thickBot="1" x14ac:dyDescent="0.25">
      <c r="A25" s="1081" t="s">
        <v>121</v>
      </c>
      <c r="B25" s="1084" t="s">
        <v>119</v>
      </c>
      <c r="C25" s="1085"/>
      <c r="D25" s="1092" t="s">
        <v>544</v>
      </c>
      <c r="E25" s="1092"/>
      <c r="F25" s="1092"/>
      <c r="G25" s="1092"/>
      <c r="H25" s="202"/>
      <c r="I25" s="203" t="s">
        <v>112</v>
      </c>
      <c r="J25" s="1093" t="s">
        <v>544</v>
      </c>
      <c r="K25" s="1092"/>
      <c r="L25" s="1092"/>
      <c r="M25" s="1092"/>
      <c r="N25" s="202"/>
      <c r="O25" s="204" t="s">
        <v>112</v>
      </c>
      <c r="P25" s="1092" t="s">
        <v>544</v>
      </c>
      <c r="Q25" s="1092"/>
      <c r="R25" s="1092"/>
      <c r="S25" s="1092"/>
      <c r="T25" s="202"/>
      <c r="U25" s="205" t="s">
        <v>112</v>
      </c>
      <c r="AA25" s="192"/>
    </row>
    <row r="26" spans="1:37" ht="16.899999999999999" customHeight="1" thickBot="1" x14ac:dyDescent="0.25">
      <c r="A26" s="1082"/>
      <c r="B26" s="1086"/>
      <c r="C26" s="1087"/>
      <c r="D26" s="1107" t="s">
        <v>118</v>
      </c>
      <c r="E26" s="1107"/>
      <c r="F26" s="1108">
        <v>500</v>
      </c>
      <c r="G26" s="1108"/>
      <c r="H26" s="206"/>
      <c r="I26" s="207" t="s">
        <v>116</v>
      </c>
      <c r="J26" s="1109" t="s">
        <v>118</v>
      </c>
      <c r="K26" s="1107"/>
      <c r="L26" s="1108">
        <v>500</v>
      </c>
      <c r="M26" s="1108"/>
      <c r="N26" s="206"/>
      <c r="O26" s="208" t="s">
        <v>116</v>
      </c>
      <c r="P26" s="1107" t="s">
        <v>118</v>
      </c>
      <c r="Q26" s="1107"/>
      <c r="R26" s="1108">
        <v>500</v>
      </c>
      <c r="S26" s="1108"/>
      <c r="T26" s="206"/>
      <c r="U26" s="209" t="s">
        <v>116</v>
      </c>
      <c r="Z26" s="210">
        <f>F26*H26</f>
        <v>0</v>
      </c>
      <c r="AA26" s="210">
        <f>L26*N26</f>
        <v>0</v>
      </c>
      <c r="AB26" s="211">
        <f>R26*T26</f>
        <v>0</v>
      </c>
      <c r="AC26" s="212">
        <f>SUM(Z26:AB26)</f>
        <v>0</v>
      </c>
    </row>
    <row r="27" spans="1:37" ht="16.899999999999999" customHeight="1" thickBot="1" x14ac:dyDescent="0.25">
      <c r="A27" s="1082"/>
      <c r="B27" s="1088"/>
      <c r="C27" s="1089"/>
      <c r="D27" s="1107" t="s">
        <v>24</v>
      </c>
      <c r="E27" s="1107"/>
      <c r="F27" s="1108">
        <v>640</v>
      </c>
      <c r="G27" s="1108"/>
      <c r="H27" s="213"/>
      <c r="I27" s="207" t="s">
        <v>116</v>
      </c>
      <c r="J27" s="1109" t="s">
        <v>24</v>
      </c>
      <c r="K27" s="1107"/>
      <c r="L27" s="1108">
        <v>640</v>
      </c>
      <c r="M27" s="1108"/>
      <c r="N27" s="213"/>
      <c r="O27" s="208" t="s">
        <v>116</v>
      </c>
      <c r="P27" s="1107" t="s">
        <v>24</v>
      </c>
      <c r="Q27" s="1107"/>
      <c r="R27" s="1108">
        <v>640</v>
      </c>
      <c r="S27" s="1108"/>
      <c r="T27" s="213"/>
      <c r="U27" s="209" t="s">
        <v>116</v>
      </c>
      <c r="Z27" s="210">
        <f>F27*H27</f>
        <v>0</v>
      </c>
      <c r="AA27" s="210">
        <f t="shared" ref="AA27:AA28" si="3">L27*N27</f>
        <v>0</v>
      </c>
      <c r="AB27" s="211">
        <f t="shared" ref="AB27" si="4">R27*T27</f>
        <v>0</v>
      </c>
      <c r="AC27" s="212">
        <f t="shared" ref="AC27:AC28" si="5">SUM(Z27:AB27)</f>
        <v>0</v>
      </c>
    </row>
    <row r="28" spans="1:37" ht="16.899999999999999" customHeight="1" thickBot="1" x14ac:dyDescent="0.25">
      <c r="A28" s="1082"/>
      <c r="B28" s="1090"/>
      <c r="C28" s="1091"/>
      <c r="D28" s="1119" t="s">
        <v>117</v>
      </c>
      <c r="E28" s="1119"/>
      <c r="F28" s="1120">
        <v>660</v>
      </c>
      <c r="G28" s="1120"/>
      <c r="H28" s="235"/>
      <c r="I28" s="200" t="s">
        <v>116</v>
      </c>
      <c r="J28" s="1121" t="s">
        <v>117</v>
      </c>
      <c r="K28" s="1119"/>
      <c r="L28" s="1120">
        <v>660</v>
      </c>
      <c r="M28" s="1120"/>
      <c r="N28" s="235"/>
      <c r="O28" s="236" t="s">
        <v>116</v>
      </c>
      <c r="P28" s="1119" t="s">
        <v>117</v>
      </c>
      <c r="Q28" s="1119"/>
      <c r="R28" s="1120">
        <v>660</v>
      </c>
      <c r="S28" s="1120"/>
      <c r="T28" s="235"/>
      <c r="U28" s="237" t="s">
        <v>116</v>
      </c>
      <c r="Z28" s="210">
        <f>F28*H28</f>
        <v>0</v>
      </c>
      <c r="AA28" s="210">
        <f t="shared" si="3"/>
        <v>0</v>
      </c>
      <c r="AB28" s="211">
        <f>R28*T28</f>
        <v>0</v>
      </c>
      <c r="AC28" s="212">
        <f t="shared" si="5"/>
        <v>0</v>
      </c>
    </row>
    <row r="29" spans="1:37" ht="19.899999999999999" customHeight="1" thickBot="1" x14ac:dyDescent="0.2">
      <c r="A29" s="1082"/>
      <c r="B29" s="1097" t="s">
        <v>566</v>
      </c>
      <c r="C29" s="1098"/>
      <c r="D29" s="1103" t="s">
        <v>181</v>
      </c>
      <c r="E29" s="1104"/>
      <c r="F29" s="1105"/>
      <c r="G29" s="1105"/>
      <c r="H29" s="1105"/>
      <c r="I29" s="238" t="s">
        <v>31</v>
      </c>
      <c r="J29" s="1103" t="s">
        <v>181</v>
      </c>
      <c r="K29" s="1104"/>
      <c r="L29" s="1105"/>
      <c r="M29" s="1105"/>
      <c r="N29" s="1105"/>
      <c r="O29" s="239" t="s">
        <v>31</v>
      </c>
      <c r="P29" s="1104" t="s">
        <v>181</v>
      </c>
      <c r="Q29" s="1104"/>
      <c r="R29" s="1105"/>
      <c r="S29" s="1105"/>
      <c r="T29" s="1105"/>
      <c r="U29" s="240" t="s">
        <v>31</v>
      </c>
      <c r="AC29" s="241" t="s">
        <v>229</v>
      </c>
      <c r="AD29" s="242">
        <v>410</v>
      </c>
      <c r="AE29" s="243">
        <f>IF(F29=$AC$29,$G$30*$AD$29,0)</f>
        <v>0</v>
      </c>
      <c r="AF29" s="243">
        <f>IF(L29=$AC$29,$M$30*$AD$29,0)</f>
        <v>0</v>
      </c>
      <c r="AG29" s="243">
        <f>IF(R29=$AC$29,$S$30*$AD$29,0)</f>
        <v>0</v>
      </c>
      <c r="AH29" s="243">
        <f>IF(F31=$AC$29,$G$32*$AD$29,0)</f>
        <v>0</v>
      </c>
      <c r="AI29" s="243">
        <f>IF(L31=$AC$29,$M$32*$AD$29,0)</f>
        <v>0</v>
      </c>
      <c r="AJ29" s="244">
        <f>IF(R31=$AC$29,$S$32*$AD$29,0)</f>
        <v>0</v>
      </c>
      <c r="AK29" s="245">
        <f>SUM(AE29:AJ29)</f>
        <v>0</v>
      </c>
    </row>
    <row r="30" spans="1:37" ht="15.75" thickBot="1" x14ac:dyDescent="0.25">
      <c r="A30" s="1082"/>
      <c r="B30" s="1099"/>
      <c r="C30" s="1100"/>
      <c r="D30" s="1116" t="s">
        <v>95</v>
      </c>
      <c r="E30" s="1117"/>
      <c r="F30" s="1117"/>
      <c r="G30" s="1118"/>
      <c r="H30" s="1118"/>
      <c r="I30" s="246" t="s">
        <v>182</v>
      </c>
      <c r="J30" s="1116" t="s">
        <v>95</v>
      </c>
      <c r="K30" s="1117"/>
      <c r="L30" s="1117"/>
      <c r="M30" s="1118"/>
      <c r="N30" s="1118"/>
      <c r="O30" s="247" t="s">
        <v>182</v>
      </c>
      <c r="P30" s="1117" t="s">
        <v>95</v>
      </c>
      <c r="Q30" s="1117"/>
      <c r="R30" s="1117"/>
      <c r="S30" s="1118"/>
      <c r="T30" s="1118"/>
      <c r="U30" s="248" t="s">
        <v>182</v>
      </c>
      <c r="AC30" s="210" t="s">
        <v>231</v>
      </c>
      <c r="AD30" s="242">
        <v>510</v>
      </c>
      <c r="AE30" s="243">
        <f>IF(F29=$AC$30,$G$30*$AD$30,0)</f>
        <v>0</v>
      </c>
      <c r="AF30" s="243">
        <f>IF(L29=$AC$30,$M$30*$AD$30,0)</f>
        <v>0</v>
      </c>
      <c r="AG30" s="243">
        <f>IF(R29=$AC$30,$S$30*$AD$30,0)</f>
        <v>0</v>
      </c>
      <c r="AH30" s="243">
        <f>IF(F31=$AC$30,$G$32*$AD$30,0)</f>
        <v>0</v>
      </c>
      <c r="AI30" s="243">
        <f>IF(L31=$AC$30,$M$32*$AD$30,0)</f>
        <v>0</v>
      </c>
      <c r="AJ30" s="243">
        <f>IF(R31=$AC$30,$S$32*$AD$30,0)</f>
        <v>0</v>
      </c>
      <c r="AK30" s="245">
        <f>SUM(AE30:AJ30)</f>
        <v>0</v>
      </c>
    </row>
    <row r="31" spans="1:37" ht="19.899999999999999" customHeight="1" thickBot="1" x14ac:dyDescent="0.2">
      <c r="A31" s="1082"/>
      <c r="B31" s="1099"/>
      <c r="C31" s="1100"/>
      <c r="D31" s="1106" t="s">
        <v>181</v>
      </c>
      <c r="E31" s="1094"/>
      <c r="F31" s="1075"/>
      <c r="G31" s="1075"/>
      <c r="H31" s="1075"/>
      <c r="I31" s="249" t="s">
        <v>31</v>
      </c>
      <c r="J31" s="1106" t="s">
        <v>181</v>
      </c>
      <c r="K31" s="1094"/>
      <c r="L31" s="1075"/>
      <c r="M31" s="1075"/>
      <c r="N31" s="1075"/>
      <c r="O31" s="250" t="s">
        <v>31</v>
      </c>
      <c r="P31" s="1094" t="s">
        <v>181</v>
      </c>
      <c r="Q31" s="1094"/>
      <c r="R31" s="1075"/>
      <c r="S31" s="1075"/>
      <c r="T31" s="1075"/>
      <c r="U31" s="251" t="s">
        <v>31</v>
      </c>
      <c r="AC31" s="210" t="s">
        <v>232</v>
      </c>
      <c r="AD31" s="242">
        <v>610</v>
      </c>
      <c r="AE31" s="243">
        <f>IF(F29=$AC$31,$G$30*$AD$31,0)</f>
        <v>0</v>
      </c>
      <c r="AF31" s="243">
        <f>IF(L29=$AC$31,$M$30*$AD$31,0)</f>
        <v>0</v>
      </c>
      <c r="AG31" s="243">
        <f>IF(R29=$AC$31,$S$30*$AD$31,0)</f>
        <v>0</v>
      </c>
      <c r="AH31" s="243">
        <f>IF(F31=$AC$31,$G$32*$AD$31,0)</f>
        <v>0</v>
      </c>
      <c r="AI31" s="243">
        <f>IF(L31=$AC$31,$M$32*$AD$31,0)</f>
        <v>0</v>
      </c>
      <c r="AJ31" s="243">
        <f>IF(R31=$AC$31,$S$32*$AD$31,0)</f>
        <v>0</v>
      </c>
      <c r="AK31" s="245">
        <f>SUM(AE31:AJ31)</f>
        <v>0</v>
      </c>
    </row>
    <row r="32" spans="1:37" ht="15.75" thickBot="1" x14ac:dyDescent="0.25">
      <c r="A32" s="1082"/>
      <c r="B32" s="1101"/>
      <c r="C32" s="1102"/>
      <c r="D32" s="1113" t="s">
        <v>95</v>
      </c>
      <c r="E32" s="1114"/>
      <c r="F32" s="1114"/>
      <c r="G32" s="1115"/>
      <c r="H32" s="1115"/>
      <c r="I32" s="252" t="s">
        <v>182</v>
      </c>
      <c r="J32" s="1113" t="s">
        <v>95</v>
      </c>
      <c r="K32" s="1114"/>
      <c r="L32" s="1114"/>
      <c r="M32" s="1115"/>
      <c r="N32" s="1115"/>
      <c r="O32" s="253" t="s">
        <v>182</v>
      </c>
      <c r="P32" s="1114" t="s">
        <v>95</v>
      </c>
      <c r="Q32" s="1114"/>
      <c r="R32" s="1114"/>
      <c r="S32" s="1115"/>
      <c r="T32" s="1115"/>
      <c r="U32" s="254" t="s">
        <v>182</v>
      </c>
      <c r="AC32" s="210" t="s">
        <v>230</v>
      </c>
      <c r="AD32" s="255">
        <v>590</v>
      </c>
      <c r="AE32" s="243">
        <f>IF(F29=$AC$32,$G$30*$AD$32,0)</f>
        <v>0</v>
      </c>
      <c r="AF32" s="243">
        <f>IF(L29=$AC$32,$M$30*$AD$32,0)</f>
        <v>0</v>
      </c>
      <c r="AG32" s="243">
        <f>IF(R29=$AC$32,$S$30*$AD$32,0)</f>
        <v>0</v>
      </c>
      <c r="AH32" s="243">
        <f>IF(F31=$AC$32,$G$32*$AD$32,0)</f>
        <v>0</v>
      </c>
      <c r="AI32" s="243">
        <f>IF(L31=$AC$32,$M$32*$AD$32,0)</f>
        <v>0</v>
      </c>
      <c r="AJ32" s="243">
        <f>IF(R31=$AC$32,$S$32*$AD$32,0)</f>
        <v>0</v>
      </c>
      <c r="AK32" s="245">
        <f>SUM(AE32:AJ32)</f>
        <v>0</v>
      </c>
    </row>
    <row r="33" spans="1:47" s="258" customFormat="1" ht="19.899999999999999" customHeight="1" x14ac:dyDescent="0.15">
      <c r="A33" s="1082"/>
      <c r="B33" s="1097" t="s">
        <v>552</v>
      </c>
      <c r="C33" s="1098"/>
      <c r="D33" s="1094" t="s">
        <v>181</v>
      </c>
      <c r="E33" s="1094"/>
      <c r="F33" s="1075"/>
      <c r="G33" s="1075"/>
      <c r="H33" s="1075"/>
      <c r="I33" s="249" t="s">
        <v>31</v>
      </c>
      <c r="J33" s="1095" t="s">
        <v>181</v>
      </c>
      <c r="K33" s="1096"/>
      <c r="L33" s="1075"/>
      <c r="M33" s="1075"/>
      <c r="N33" s="1075"/>
      <c r="O33" s="256" t="s">
        <v>31</v>
      </c>
      <c r="P33" s="1077" t="s">
        <v>181</v>
      </c>
      <c r="Q33" s="1077"/>
      <c r="R33" s="1075"/>
      <c r="S33" s="1075"/>
      <c r="T33" s="1075"/>
      <c r="U33" s="257" t="s">
        <v>31</v>
      </c>
      <c r="AC33" s="259" t="s">
        <v>196</v>
      </c>
      <c r="AD33" s="259" t="s">
        <v>233</v>
      </c>
      <c r="AE33" s="259" t="s">
        <v>234</v>
      </c>
      <c r="AF33" s="259" t="s">
        <v>235</v>
      </c>
      <c r="AG33" s="259" t="s">
        <v>236</v>
      </c>
      <c r="AH33" s="259" t="s">
        <v>237</v>
      </c>
      <c r="AI33" s="259" t="s">
        <v>238</v>
      </c>
      <c r="AJ33" s="259" t="s">
        <v>239</v>
      </c>
      <c r="AK33" s="259" t="s">
        <v>240</v>
      </c>
      <c r="AL33" s="259" t="s">
        <v>241</v>
      </c>
      <c r="AM33" s="259" t="s">
        <v>242</v>
      </c>
      <c r="AN33" s="259" t="s">
        <v>243</v>
      </c>
      <c r="AO33" s="259" t="s">
        <v>244</v>
      </c>
      <c r="AP33" s="259" t="s">
        <v>527</v>
      </c>
      <c r="AQ33" s="259" t="s">
        <v>525</v>
      </c>
      <c r="AR33" s="259" t="s">
        <v>526</v>
      </c>
      <c r="AS33" s="259" t="s">
        <v>528</v>
      </c>
    </row>
    <row r="34" spans="1:47" s="258" customFormat="1" ht="15.75" thickBot="1" x14ac:dyDescent="0.2">
      <c r="A34" s="1082"/>
      <c r="B34" s="1099"/>
      <c r="C34" s="1100"/>
      <c r="D34" s="260"/>
      <c r="E34" s="261" t="s">
        <v>183</v>
      </c>
      <c r="F34" s="262"/>
      <c r="G34" s="263" t="s">
        <v>489</v>
      </c>
      <c r="H34" s="1069" t="s">
        <v>185</v>
      </c>
      <c r="I34" s="1069"/>
      <c r="J34" s="260"/>
      <c r="K34" s="261" t="s">
        <v>183</v>
      </c>
      <c r="L34" s="262"/>
      <c r="M34" s="263" t="s">
        <v>489</v>
      </c>
      <c r="N34" s="1069" t="s">
        <v>185</v>
      </c>
      <c r="O34" s="1069"/>
      <c r="P34" s="264"/>
      <c r="Q34" s="261" t="s">
        <v>183</v>
      </c>
      <c r="R34" s="262"/>
      <c r="S34" s="263" t="s">
        <v>489</v>
      </c>
      <c r="T34" s="1069" t="s">
        <v>185</v>
      </c>
      <c r="U34" s="1070"/>
      <c r="AC34" s="265">
        <v>370</v>
      </c>
      <c r="AD34" s="259">
        <v>450</v>
      </c>
      <c r="AE34" s="259">
        <v>500</v>
      </c>
      <c r="AF34" s="259">
        <v>450</v>
      </c>
      <c r="AG34" s="259">
        <v>500</v>
      </c>
      <c r="AH34" s="259">
        <v>500</v>
      </c>
      <c r="AI34" s="259">
        <v>550</v>
      </c>
      <c r="AJ34" s="259">
        <v>550</v>
      </c>
      <c r="AK34" s="259">
        <v>600</v>
      </c>
      <c r="AL34" s="259">
        <v>400</v>
      </c>
      <c r="AM34" s="259">
        <v>450</v>
      </c>
      <c r="AN34" s="259">
        <v>450</v>
      </c>
      <c r="AO34" s="259">
        <v>450</v>
      </c>
      <c r="AP34" s="259">
        <v>400</v>
      </c>
      <c r="AQ34" s="259">
        <v>3500</v>
      </c>
      <c r="AR34" s="259">
        <v>1000</v>
      </c>
      <c r="AS34" s="259">
        <v>2500</v>
      </c>
    </row>
    <row r="35" spans="1:47" s="258" customFormat="1" ht="15.75" thickBot="1" x14ac:dyDescent="0.25">
      <c r="A35" s="1082"/>
      <c r="B35" s="1099"/>
      <c r="C35" s="1100"/>
      <c r="D35" s="266"/>
      <c r="E35" s="267" t="s">
        <v>183</v>
      </c>
      <c r="F35" s="268"/>
      <c r="G35" s="269" t="s">
        <v>489</v>
      </c>
      <c r="H35" s="270">
        <f>(D34*F34)+(D35*F35)</f>
        <v>0</v>
      </c>
      <c r="I35" s="271" t="s">
        <v>112</v>
      </c>
      <c r="J35" s="266"/>
      <c r="K35" s="267" t="s">
        <v>183</v>
      </c>
      <c r="L35" s="268"/>
      <c r="M35" s="269" t="s">
        <v>489</v>
      </c>
      <c r="N35" s="270">
        <f>(J34*L34)+(J35*L35)</f>
        <v>0</v>
      </c>
      <c r="O35" s="271" t="s">
        <v>112</v>
      </c>
      <c r="P35" s="272"/>
      <c r="Q35" s="267" t="s">
        <v>183</v>
      </c>
      <c r="R35" s="268"/>
      <c r="S35" s="269" t="s">
        <v>489</v>
      </c>
      <c r="T35" s="270">
        <f>(P34*R34)+(P35*R35)</f>
        <v>0</v>
      </c>
      <c r="U35" s="273" t="s">
        <v>112</v>
      </c>
      <c r="AC35" s="274">
        <f>(G39+M39+S39)*AC34</f>
        <v>0</v>
      </c>
      <c r="AD35" s="243">
        <f>IF($F$33=AD33,$H$35*AD34,0)</f>
        <v>0</v>
      </c>
      <c r="AE35" s="243">
        <f t="shared" ref="AE35:AR35" si="6">IF($F$33=AE33,$H$35*AE34,0)</f>
        <v>0</v>
      </c>
      <c r="AF35" s="243">
        <f t="shared" si="6"/>
        <v>0</v>
      </c>
      <c r="AG35" s="243">
        <f t="shared" si="6"/>
        <v>0</v>
      </c>
      <c r="AH35" s="243">
        <f t="shared" si="6"/>
        <v>0</v>
      </c>
      <c r="AI35" s="243">
        <f t="shared" si="6"/>
        <v>0</v>
      </c>
      <c r="AJ35" s="243">
        <f t="shared" si="6"/>
        <v>0</v>
      </c>
      <c r="AK35" s="243">
        <f t="shared" si="6"/>
        <v>0</v>
      </c>
      <c r="AL35" s="243">
        <f t="shared" si="6"/>
        <v>0</v>
      </c>
      <c r="AM35" s="243">
        <f t="shared" si="6"/>
        <v>0</v>
      </c>
      <c r="AN35" s="243">
        <f t="shared" si="6"/>
        <v>0</v>
      </c>
      <c r="AO35" s="243">
        <f t="shared" si="6"/>
        <v>0</v>
      </c>
      <c r="AP35" s="243">
        <f t="shared" si="6"/>
        <v>0</v>
      </c>
      <c r="AQ35" s="243">
        <f t="shared" si="6"/>
        <v>0</v>
      </c>
      <c r="AR35" s="243">
        <f t="shared" si="6"/>
        <v>0</v>
      </c>
      <c r="AS35" s="243">
        <f>IF($F$33=AS33,$H$35*AS34,0)</f>
        <v>0</v>
      </c>
    </row>
    <row r="36" spans="1:47" s="258" customFormat="1" ht="19.899999999999999" customHeight="1" x14ac:dyDescent="0.15">
      <c r="A36" s="1082"/>
      <c r="B36" s="1099"/>
      <c r="C36" s="1100"/>
      <c r="D36" s="1077" t="s">
        <v>181</v>
      </c>
      <c r="E36" s="1077"/>
      <c r="F36" s="1075"/>
      <c r="G36" s="1075"/>
      <c r="H36" s="1075"/>
      <c r="I36" s="275" t="s">
        <v>31</v>
      </c>
      <c r="J36" s="1076" t="s">
        <v>181</v>
      </c>
      <c r="K36" s="1077"/>
      <c r="L36" s="1075"/>
      <c r="M36" s="1075"/>
      <c r="N36" s="1075"/>
      <c r="O36" s="276" t="s">
        <v>31</v>
      </c>
      <c r="P36" s="1077" t="s">
        <v>181</v>
      </c>
      <c r="Q36" s="1077"/>
      <c r="R36" s="1075"/>
      <c r="S36" s="1075"/>
      <c r="T36" s="1075"/>
      <c r="U36" s="257" t="s">
        <v>31</v>
      </c>
      <c r="AD36" s="243">
        <f>IF($F$36=AD33,$H$38*AD34,0)</f>
        <v>0</v>
      </c>
      <c r="AE36" s="243">
        <f t="shared" ref="AE36:AR36" si="7">IF($F$36=AE33,$H$38*AE34,0)</f>
        <v>0</v>
      </c>
      <c r="AF36" s="243">
        <f t="shared" si="7"/>
        <v>0</v>
      </c>
      <c r="AG36" s="243">
        <f t="shared" si="7"/>
        <v>0</v>
      </c>
      <c r="AH36" s="243">
        <f t="shared" si="7"/>
        <v>0</v>
      </c>
      <c r="AI36" s="243">
        <f t="shared" si="7"/>
        <v>0</v>
      </c>
      <c r="AJ36" s="243">
        <f t="shared" si="7"/>
        <v>0</v>
      </c>
      <c r="AK36" s="243">
        <f t="shared" si="7"/>
        <v>0</v>
      </c>
      <c r="AL36" s="243">
        <f t="shared" si="7"/>
        <v>0</v>
      </c>
      <c r="AM36" s="243">
        <f t="shared" si="7"/>
        <v>0</v>
      </c>
      <c r="AN36" s="243">
        <f t="shared" si="7"/>
        <v>0</v>
      </c>
      <c r="AO36" s="243">
        <f t="shared" si="7"/>
        <v>0</v>
      </c>
      <c r="AP36" s="243">
        <f t="shared" si="7"/>
        <v>0</v>
      </c>
      <c r="AQ36" s="243">
        <f t="shared" si="7"/>
        <v>0</v>
      </c>
      <c r="AR36" s="243">
        <f t="shared" si="7"/>
        <v>0</v>
      </c>
      <c r="AS36" s="243">
        <f>IF($F$36=AS33,$H$38*AS34,0)</f>
        <v>0</v>
      </c>
    </row>
    <row r="37" spans="1:47" s="258" customFormat="1" ht="16.899999999999999" customHeight="1" x14ac:dyDescent="0.15">
      <c r="A37" s="1082"/>
      <c r="B37" s="1099"/>
      <c r="C37" s="1100"/>
      <c r="D37" s="260"/>
      <c r="E37" s="261" t="s">
        <v>183</v>
      </c>
      <c r="F37" s="262"/>
      <c r="G37" s="263" t="s">
        <v>489</v>
      </c>
      <c r="H37" s="1069" t="s">
        <v>185</v>
      </c>
      <c r="I37" s="1069"/>
      <c r="J37" s="264"/>
      <c r="K37" s="261" t="s">
        <v>183</v>
      </c>
      <c r="L37" s="262"/>
      <c r="M37" s="263" t="s">
        <v>489</v>
      </c>
      <c r="N37" s="1069" t="s">
        <v>185</v>
      </c>
      <c r="O37" s="1069"/>
      <c r="P37" s="260"/>
      <c r="Q37" s="261" t="s">
        <v>183</v>
      </c>
      <c r="R37" s="262"/>
      <c r="S37" s="263" t="s">
        <v>489</v>
      </c>
      <c r="T37" s="1069" t="s">
        <v>185</v>
      </c>
      <c r="U37" s="1070"/>
      <c r="AD37" s="243">
        <f>IF($L$33=AD33,$N$35*AD34,0)</f>
        <v>0</v>
      </c>
      <c r="AE37" s="243">
        <f t="shared" ref="AE37:AS37" si="8">IF($L$33=AE33,$N$35*AE34,0)</f>
        <v>0</v>
      </c>
      <c r="AF37" s="243">
        <f t="shared" si="8"/>
        <v>0</v>
      </c>
      <c r="AG37" s="243">
        <f t="shared" si="8"/>
        <v>0</v>
      </c>
      <c r="AH37" s="243">
        <f t="shared" si="8"/>
        <v>0</v>
      </c>
      <c r="AI37" s="243">
        <f t="shared" si="8"/>
        <v>0</v>
      </c>
      <c r="AJ37" s="243">
        <f t="shared" si="8"/>
        <v>0</v>
      </c>
      <c r="AK37" s="243">
        <f t="shared" si="8"/>
        <v>0</v>
      </c>
      <c r="AL37" s="243">
        <f t="shared" si="8"/>
        <v>0</v>
      </c>
      <c r="AM37" s="243">
        <f t="shared" si="8"/>
        <v>0</v>
      </c>
      <c r="AN37" s="243">
        <f t="shared" si="8"/>
        <v>0</v>
      </c>
      <c r="AO37" s="243">
        <f t="shared" si="8"/>
        <v>0</v>
      </c>
      <c r="AP37" s="243">
        <f t="shared" si="8"/>
        <v>0</v>
      </c>
      <c r="AQ37" s="243">
        <f t="shared" si="8"/>
        <v>0</v>
      </c>
      <c r="AR37" s="243">
        <f t="shared" si="8"/>
        <v>0</v>
      </c>
      <c r="AS37" s="243">
        <f t="shared" si="8"/>
        <v>0</v>
      </c>
    </row>
    <row r="38" spans="1:47" s="258" customFormat="1" ht="16.899999999999999" customHeight="1" x14ac:dyDescent="0.2">
      <c r="A38" s="1082"/>
      <c r="B38" s="1226" t="s">
        <v>550</v>
      </c>
      <c r="C38" s="1227"/>
      <c r="D38" s="266"/>
      <c r="E38" s="267" t="s">
        <v>183</v>
      </c>
      <c r="F38" s="268"/>
      <c r="G38" s="269" t="s">
        <v>489</v>
      </c>
      <c r="H38" s="270">
        <f>(D37*F37)+(D38*F38)</f>
        <v>0</v>
      </c>
      <c r="I38" s="271" t="s">
        <v>112</v>
      </c>
      <c r="J38" s="272"/>
      <c r="K38" s="267" t="s">
        <v>183</v>
      </c>
      <c r="L38" s="268"/>
      <c r="M38" s="269" t="s">
        <v>489</v>
      </c>
      <c r="N38" s="270">
        <f>(J37*L37)+(J38*L38)</f>
        <v>0</v>
      </c>
      <c r="O38" s="271" t="s">
        <v>112</v>
      </c>
      <c r="P38" s="266"/>
      <c r="Q38" s="267" t="s">
        <v>183</v>
      </c>
      <c r="R38" s="268"/>
      <c r="S38" s="269" t="s">
        <v>489</v>
      </c>
      <c r="T38" s="270">
        <f>(P37*R37)+(P38*R38)</f>
        <v>0</v>
      </c>
      <c r="U38" s="273" t="s">
        <v>112</v>
      </c>
      <c r="AD38" s="243">
        <f>IF($L$36=AD33,$N$38*AD34,0)</f>
        <v>0</v>
      </c>
      <c r="AE38" s="243">
        <f t="shared" ref="AE38:AS38" si="9">IF($L$36=AE33,$N$38*AE34,0)</f>
        <v>0</v>
      </c>
      <c r="AF38" s="243">
        <f t="shared" si="9"/>
        <v>0</v>
      </c>
      <c r="AG38" s="243">
        <f t="shared" si="9"/>
        <v>0</v>
      </c>
      <c r="AH38" s="243">
        <f t="shared" si="9"/>
        <v>0</v>
      </c>
      <c r="AI38" s="243">
        <f t="shared" si="9"/>
        <v>0</v>
      </c>
      <c r="AJ38" s="243">
        <f t="shared" si="9"/>
        <v>0</v>
      </c>
      <c r="AK38" s="243">
        <f t="shared" si="9"/>
        <v>0</v>
      </c>
      <c r="AL38" s="243">
        <f t="shared" si="9"/>
        <v>0</v>
      </c>
      <c r="AM38" s="243">
        <f t="shared" si="9"/>
        <v>0</v>
      </c>
      <c r="AN38" s="243">
        <f t="shared" si="9"/>
        <v>0</v>
      </c>
      <c r="AO38" s="243">
        <f t="shared" si="9"/>
        <v>0</v>
      </c>
      <c r="AP38" s="243">
        <f t="shared" si="9"/>
        <v>0</v>
      </c>
      <c r="AQ38" s="243">
        <f t="shared" si="9"/>
        <v>0</v>
      </c>
      <c r="AR38" s="243">
        <f t="shared" si="9"/>
        <v>0</v>
      </c>
      <c r="AS38" s="243">
        <f t="shared" si="9"/>
        <v>0</v>
      </c>
    </row>
    <row r="39" spans="1:47" s="258" customFormat="1" ht="16.899999999999999" customHeight="1" thickBot="1" x14ac:dyDescent="0.2">
      <c r="A39" s="1083"/>
      <c r="B39" s="1228"/>
      <c r="C39" s="1229"/>
      <c r="D39" s="1078" t="s">
        <v>193</v>
      </c>
      <c r="E39" s="1079"/>
      <c r="F39" s="1079"/>
      <c r="G39" s="1080">
        <f>F34+F35+F37+F38</f>
        <v>0</v>
      </c>
      <c r="H39" s="1080"/>
      <c r="I39" s="277" t="s">
        <v>186</v>
      </c>
      <c r="J39" s="1078" t="s">
        <v>193</v>
      </c>
      <c r="K39" s="1079"/>
      <c r="L39" s="1079"/>
      <c r="M39" s="1080">
        <f>L34+L35+L37+L38</f>
        <v>0</v>
      </c>
      <c r="N39" s="1080"/>
      <c r="O39" s="278" t="s">
        <v>186</v>
      </c>
      <c r="P39" s="1079" t="s">
        <v>193</v>
      </c>
      <c r="Q39" s="1079"/>
      <c r="R39" s="1079"/>
      <c r="S39" s="1080">
        <f>R34+R35+R37+R38</f>
        <v>0</v>
      </c>
      <c r="T39" s="1080"/>
      <c r="U39" s="279" t="s">
        <v>186</v>
      </c>
      <c r="AD39" s="243">
        <f>IF($R$33=AD33,$T$35*AD34,0)</f>
        <v>0</v>
      </c>
      <c r="AE39" s="243">
        <f t="shared" ref="AE39:AS39" si="10">IF($R$33=AE33,$T$35*AE34,0)</f>
        <v>0</v>
      </c>
      <c r="AF39" s="243">
        <f t="shared" si="10"/>
        <v>0</v>
      </c>
      <c r="AG39" s="243">
        <f t="shared" si="10"/>
        <v>0</v>
      </c>
      <c r="AH39" s="243">
        <f t="shared" si="10"/>
        <v>0</v>
      </c>
      <c r="AI39" s="243">
        <f t="shared" si="10"/>
        <v>0</v>
      </c>
      <c r="AJ39" s="243">
        <f t="shared" si="10"/>
        <v>0</v>
      </c>
      <c r="AK39" s="243">
        <f t="shared" si="10"/>
        <v>0</v>
      </c>
      <c r="AL39" s="243">
        <f t="shared" si="10"/>
        <v>0</v>
      </c>
      <c r="AM39" s="243">
        <f t="shared" si="10"/>
        <v>0</v>
      </c>
      <c r="AN39" s="243">
        <f t="shared" si="10"/>
        <v>0</v>
      </c>
      <c r="AO39" s="243">
        <f t="shared" si="10"/>
        <v>0</v>
      </c>
      <c r="AP39" s="243">
        <f t="shared" si="10"/>
        <v>0</v>
      </c>
      <c r="AQ39" s="243">
        <f t="shared" si="10"/>
        <v>0</v>
      </c>
      <c r="AR39" s="243">
        <f t="shared" si="10"/>
        <v>0</v>
      </c>
      <c r="AS39" s="243">
        <f t="shared" si="10"/>
        <v>0</v>
      </c>
    </row>
    <row r="40" spans="1:47" ht="25.15" customHeight="1" thickBot="1" x14ac:dyDescent="0.25">
      <c r="A40" s="1081" t="s">
        <v>120</v>
      </c>
      <c r="B40" s="1084" t="s">
        <v>119</v>
      </c>
      <c r="C40" s="1085"/>
      <c r="D40" s="1092" t="s">
        <v>544</v>
      </c>
      <c r="E40" s="1092"/>
      <c r="F40" s="1092"/>
      <c r="G40" s="1092"/>
      <c r="H40" s="202"/>
      <c r="I40" s="203" t="s">
        <v>112</v>
      </c>
      <c r="J40" s="1093" t="s">
        <v>544</v>
      </c>
      <c r="K40" s="1092"/>
      <c r="L40" s="1092"/>
      <c r="M40" s="1092"/>
      <c r="N40" s="202"/>
      <c r="O40" s="204" t="s">
        <v>112</v>
      </c>
      <c r="P40" s="1092" t="s">
        <v>544</v>
      </c>
      <c r="Q40" s="1092"/>
      <c r="R40" s="1092"/>
      <c r="S40" s="1092"/>
      <c r="T40" s="202"/>
      <c r="U40" s="205" t="s">
        <v>112</v>
      </c>
      <c r="V40" s="192"/>
      <c r="W40" s="192"/>
      <c r="AD40" s="280">
        <f>IF($R$36=AD33,$T$38*AD34,0)</f>
        <v>0</v>
      </c>
      <c r="AE40" s="280">
        <f t="shared" ref="AE40:AS40" si="11">IF($R$36=AE33,$T$38*AE34,0)</f>
        <v>0</v>
      </c>
      <c r="AF40" s="280">
        <f t="shared" si="11"/>
        <v>0</v>
      </c>
      <c r="AG40" s="280">
        <f t="shared" si="11"/>
        <v>0</v>
      </c>
      <c r="AH40" s="280">
        <f t="shared" si="11"/>
        <v>0</v>
      </c>
      <c r="AI40" s="280">
        <f t="shared" si="11"/>
        <v>0</v>
      </c>
      <c r="AJ40" s="280">
        <f t="shared" si="11"/>
        <v>0</v>
      </c>
      <c r="AK40" s="280">
        <f t="shared" si="11"/>
        <v>0</v>
      </c>
      <c r="AL40" s="280">
        <f t="shared" si="11"/>
        <v>0</v>
      </c>
      <c r="AM40" s="280">
        <f t="shared" si="11"/>
        <v>0</v>
      </c>
      <c r="AN40" s="280">
        <f t="shared" si="11"/>
        <v>0</v>
      </c>
      <c r="AO40" s="280">
        <f t="shared" si="11"/>
        <v>0</v>
      </c>
      <c r="AP40" s="280">
        <f t="shared" si="11"/>
        <v>0</v>
      </c>
      <c r="AQ40" s="280">
        <f t="shared" si="11"/>
        <v>0</v>
      </c>
      <c r="AR40" s="280">
        <f t="shared" si="11"/>
        <v>0</v>
      </c>
      <c r="AS40" s="280">
        <f t="shared" si="11"/>
        <v>0</v>
      </c>
    </row>
    <row r="41" spans="1:47" ht="16.899999999999999" customHeight="1" thickBot="1" x14ac:dyDescent="0.25">
      <c r="A41" s="1082"/>
      <c r="B41" s="1086"/>
      <c r="C41" s="1087"/>
      <c r="D41" s="1107" t="s">
        <v>118</v>
      </c>
      <c r="E41" s="1107"/>
      <c r="F41" s="1108">
        <v>600</v>
      </c>
      <c r="G41" s="1108"/>
      <c r="H41" s="206"/>
      <c r="I41" s="207" t="s">
        <v>116</v>
      </c>
      <c r="J41" s="1109" t="s">
        <v>118</v>
      </c>
      <c r="K41" s="1107"/>
      <c r="L41" s="1108">
        <v>600</v>
      </c>
      <c r="M41" s="1108"/>
      <c r="N41" s="206"/>
      <c r="O41" s="208" t="s">
        <v>116</v>
      </c>
      <c r="P41" s="1107" t="s">
        <v>118</v>
      </c>
      <c r="Q41" s="1107"/>
      <c r="R41" s="1108">
        <v>600</v>
      </c>
      <c r="S41" s="1108"/>
      <c r="T41" s="206"/>
      <c r="U41" s="209" t="s">
        <v>116</v>
      </c>
      <c r="V41" s="192"/>
      <c r="W41" s="192"/>
      <c r="Z41" s="210">
        <f>F41*H41</f>
        <v>0</v>
      </c>
      <c r="AA41" s="210">
        <f>L41*N41</f>
        <v>0</v>
      </c>
      <c r="AB41" s="211">
        <f>R41*T41</f>
        <v>0</v>
      </c>
      <c r="AC41" s="212">
        <f>SUM(Z41:AB41)</f>
        <v>0</v>
      </c>
      <c r="AD41" s="274">
        <f>SUM(AD35:AD40)</f>
        <v>0</v>
      </c>
      <c r="AE41" s="274">
        <f t="shared" ref="AE41:AQ41" si="12">SUM(AE35:AE40)</f>
        <v>0</v>
      </c>
      <c r="AF41" s="274">
        <f t="shared" si="12"/>
        <v>0</v>
      </c>
      <c r="AG41" s="274">
        <f t="shared" si="12"/>
        <v>0</v>
      </c>
      <c r="AH41" s="274">
        <f t="shared" si="12"/>
        <v>0</v>
      </c>
      <c r="AI41" s="274">
        <f t="shared" si="12"/>
        <v>0</v>
      </c>
      <c r="AJ41" s="274">
        <f t="shared" si="12"/>
        <v>0</v>
      </c>
      <c r="AK41" s="274">
        <f t="shared" si="12"/>
        <v>0</v>
      </c>
      <c r="AL41" s="274">
        <f t="shared" si="12"/>
        <v>0</v>
      </c>
      <c r="AM41" s="274">
        <f t="shared" si="12"/>
        <v>0</v>
      </c>
      <c r="AN41" s="274">
        <f t="shared" si="12"/>
        <v>0</v>
      </c>
      <c r="AO41" s="274">
        <f t="shared" si="12"/>
        <v>0</v>
      </c>
      <c r="AP41" s="274">
        <f t="shared" si="12"/>
        <v>0</v>
      </c>
      <c r="AQ41" s="274">
        <f t="shared" si="12"/>
        <v>0</v>
      </c>
      <c r="AR41" s="274">
        <f>SUM(AR35:AR40)</f>
        <v>0</v>
      </c>
      <c r="AS41" s="274">
        <f>SUM(AS35:AS40)</f>
        <v>0</v>
      </c>
      <c r="AU41" s="281">
        <f>SUM(AD41:AT41)</f>
        <v>0</v>
      </c>
    </row>
    <row r="42" spans="1:47" ht="16.899999999999999" customHeight="1" thickBot="1" x14ac:dyDescent="0.25">
      <c r="A42" s="1082"/>
      <c r="B42" s="1088"/>
      <c r="C42" s="1089"/>
      <c r="D42" s="1107" t="s">
        <v>24</v>
      </c>
      <c r="E42" s="1107"/>
      <c r="F42" s="1108">
        <v>830</v>
      </c>
      <c r="G42" s="1108"/>
      <c r="H42" s="213"/>
      <c r="I42" s="207" t="s">
        <v>116</v>
      </c>
      <c r="J42" s="1109" t="s">
        <v>24</v>
      </c>
      <c r="K42" s="1107"/>
      <c r="L42" s="1108">
        <v>830</v>
      </c>
      <c r="M42" s="1108"/>
      <c r="N42" s="213"/>
      <c r="O42" s="208" t="s">
        <v>116</v>
      </c>
      <c r="P42" s="1107" t="s">
        <v>24</v>
      </c>
      <c r="Q42" s="1107"/>
      <c r="R42" s="1108">
        <v>830</v>
      </c>
      <c r="S42" s="1108"/>
      <c r="T42" s="213"/>
      <c r="U42" s="209" t="s">
        <v>116</v>
      </c>
      <c r="V42" s="192"/>
      <c r="W42" s="192"/>
      <c r="Z42" s="210">
        <f>F42*H42</f>
        <v>0</v>
      </c>
      <c r="AA42" s="210">
        <f>L42*N42</f>
        <v>0</v>
      </c>
      <c r="AB42" s="211">
        <f>R42*T42</f>
        <v>0</v>
      </c>
      <c r="AC42" s="212">
        <f>SUM(Z42:AB42)</f>
        <v>0</v>
      </c>
    </row>
    <row r="43" spans="1:47" ht="16.899999999999999" customHeight="1" thickBot="1" x14ac:dyDescent="0.25">
      <c r="A43" s="1082"/>
      <c r="B43" s="1088"/>
      <c r="C43" s="1089"/>
      <c r="D43" s="1110" t="s">
        <v>117</v>
      </c>
      <c r="E43" s="1110"/>
      <c r="F43" s="1111">
        <v>860</v>
      </c>
      <c r="G43" s="1111"/>
      <c r="H43" s="214"/>
      <c r="I43" s="215" t="s">
        <v>116</v>
      </c>
      <c r="J43" s="1112" t="s">
        <v>117</v>
      </c>
      <c r="K43" s="1110"/>
      <c r="L43" s="1111">
        <v>860</v>
      </c>
      <c r="M43" s="1111"/>
      <c r="N43" s="214"/>
      <c r="O43" s="216" t="s">
        <v>116</v>
      </c>
      <c r="P43" s="1110" t="s">
        <v>117</v>
      </c>
      <c r="Q43" s="1110"/>
      <c r="R43" s="1111">
        <v>860</v>
      </c>
      <c r="S43" s="1111"/>
      <c r="T43" s="214"/>
      <c r="U43" s="217" t="s">
        <v>116</v>
      </c>
      <c r="Z43" s="210">
        <f>F43*H43</f>
        <v>0</v>
      </c>
      <c r="AA43" s="210">
        <f>L43*N43</f>
        <v>0</v>
      </c>
      <c r="AB43" s="211">
        <f>R43*T43</f>
        <v>0</v>
      </c>
      <c r="AC43" s="212">
        <f>SUM(Z43:AB43)</f>
        <v>0</v>
      </c>
    </row>
    <row r="44" spans="1:47" ht="19.899999999999999" customHeight="1" x14ac:dyDescent="0.15">
      <c r="A44" s="1082"/>
      <c r="B44" s="1097" t="s">
        <v>552</v>
      </c>
      <c r="C44" s="1098"/>
      <c r="D44" s="1077" t="s">
        <v>181</v>
      </c>
      <c r="E44" s="1077"/>
      <c r="F44" s="1075"/>
      <c r="G44" s="1075"/>
      <c r="H44" s="1075"/>
      <c r="I44" s="275" t="s">
        <v>31</v>
      </c>
      <c r="J44" s="1076" t="s">
        <v>181</v>
      </c>
      <c r="K44" s="1077"/>
      <c r="L44" s="1075"/>
      <c r="M44" s="1075"/>
      <c r="N44" s="1075"/>
      <c r="O44" s="276" t="s">
        <v>31</v>
      </c>
      <c r="P44" s="1077" t="s">
        <v>181</v>
      </c>
      <c r="Q44" s="1077"/>
      <c r="R44" s="1075"/>
      <c r="S44" s="1075"/>
      <c r="T44" s="1075"/>
      <c r="U44" s="257" t="s">
        <v>31</v>
      </c>
      <c r="AC44" s="241" t="s">
        <v>196</v>
      </c>
    </row>
    <row r="45" spans="1:47" ht="15.75" thickBot="1" x14ac:dyDescent="0.2">
      <c r="A45" s="1082"/>
      <c r="B45" s="1099"/>
      <c r="C45" s="1100"/>
      <c r="D45" s="260"/>
      <c r="E45" s="282" t="s">
        <v>183</v>
      </c>
      <c r="F45" s="283"/>
      <c r="G45" s="263" t="s">
        <v>489</v>
      </c>
      <c r="H45" s="1069" t="s">
        <v>185</v>
      </c>
      <c r="I45" s="1069"/>
      <c r="J45" s="264"/>
      <c r="K45" s="282" t="s">
        <v>183</v>
      </c>
      <c r="L45" s="262"/>
      <c r="M45" s="263" t="s">
        <v>489</v>
      </c>
      <c r="N45" s="1069" t="s">
        <v>185</v>
      </c>
      <c r="O45" s="1069"/>
      <c r="P45" s="264"/>
      <c r="Q45" s="282" t="s">
        <v>183</v>
      </c>
      <c r="R45" s="262"/>
      <c r="S45" s="263" t="s">
        <v>489</v>
      </c>
      <c r="T45" s="1069" t="s">
        <v>185</v>
      </c>
      <c r="U45" s="1070"/>
      <c r="AC45" s="242">
        <v>370</v>
      </c>
      <c r="AF45" s="192"/>
    </row>
    <row r="46" spans="1:47" ht="15.75" thickBot="1" x14ac:dyDescent="0.25">
      <c r="A46" s="1082"/>
      <c r="B46" s="1099"/>
      <c r="C46" s="1100"/>
      <c r="D46" s="266"/>
      <c r="E46" s="284" t="s">
        <v>183</v>
      </c>
      <c r="F46" s="285"/>
      <c r="G46" s="269" t="s">
        <v>489</v>
      </c>
      <c r="H46" s="270">
        <f>(D45*F45)+(D46*F46)</f>
        <v>0</v>
      </c>
      <c r="I46" s="271" t="s">
        <v>112</v>
      </c>
      <c r="J46" s="272"/>
      <c r="K46" s="284" t="s">
        <v>183</v>
      </c>
      <c r="L46" s="268"/>
      <c r="M46" s="269" t="s">
        <v>489</v>
      </c>
      <c r="N46" s="270">
        <f>(J45*L45)+(J46*L46)</f>
        <v>0</v>
      </c>
      <c r="O46" s="271" t="s">
        <v>112</v>
      </c>
      <c r="P46" s="272"/>
      <c r="Q46" s="284" t="s">
        <v>183</v>
      </c>
      <c r="R46" s="268"/>
      <c r="S46" s="269" t="s">
        <v>489</v>
      </c>
      <c r="T46" s="270">
        <f>(P45*R45)+(P46*R46)</f>
        <v>0</v>
      </c>
      <c r="U46" s="273" t="s">
        <v>112</v>
      </c>
      <c r="AC46" s="274">
        <f>(G50+M50+S50)*AC45</f>
        <v>0</v>
      </c>
      <c r="AD46" s="259" t="s">
        <v>233</v>
      </c>
      <c r="AE46" s="259" t="s">
        <v>234</v>
      </c>
      <c r="AF46" s="259" t="s">
        <v>235</v>
      </c>
      <c r="AG46" s="259" t="s">
        <v>236</v>
      </c>
      <c r="AH46" s="259" t="s">
        <v>237</v>
      </c>
      <c r="AI46" s="259" t="s">
        <v>238</v>
      </c>
      <c r="AJ46" s="259" t="s">
        <v>239</v>
      </c>
      <c r="AK46" s="259" t="s">
        <v>240</v>
      </c>
      <c r="AL46" s="259" t="s">
        <v>241</v>
      </c>
      <c r="AM46" s="259" t="s">
        <v>242</v>
      </c>
      <c r="AN46" s="259" t="s">
        <v>243</v>
      </c>
      <c r="AO46" s="259" t="s">
        <v>244</v>
      </c>
      <c r="AP46" s="259" t="s">
        <v>527</v>
      </c>
      <c r="AQ46" s="259" t="s">
        <v>525</v>
      </c>
      <c r="AR46" s="259" t="s">
        <v>526</v>
      </c>
      <c r="AS46" s="259" t="s">
        <v>528</v>
      </c>
    </row>
    <row r="47" spans="1:47" ht="19.899999999999999" customHeight="1" x14ac:dyDescent="0.15">
      <c r="A47" s="1082"/>
      <c r="B47" s="1099"/>
      <c r="C47" s="1100"/>
      <c r="D47" s="1077" t="s">
        <v>181</v>
      </c>
      <c r="E47" s="1077"/>
      <c r="F47" s="1075"/>
      <c r="G47" s="1075"/>
      <c r="H47" s="1075"/>
      <c r="I47" s="275" t="s">
        <v>31</v>
      </c>
      <c r="J47" s="1076" t="s">
        <v>181</v>
      </c>
      <c r="K47" s="1077"/>
      <c r="L47" s="1075"/>
      <c r="M47" s="1075"/>
      <c r="N47" s="1075"/>
      <c r="O47" s="276" t="s">
        <v>31</v>
      </c>
      <c r="P47" s="1077" t="s">
        <v>181</v>
      </c>
      <c r="Q47" s="1077"/>
      <c r="R47" s="1075"/>
      <c r="S47" s="1075"/>
      <c r="T47" s="1075"/>
      <c r="U47" s="257" t="s">
        <v>31</v>
      </c>
      <c r="W47" s="286" t="s">
        <v>221</v>
      </c>
      <c r="AD47" s="259">
        <v>450</v>
      </c>
      <c r="AE47" s="259">
        <v>500</v>
      </c>
      <c r="AF47" s="259">
        <v>450</v>
      </c>
      <c r="AG47" s="259">
        <v>500</v>
      </c>
      <c r="AH47" s="259">
        <v>500</v>
      </c>
      <c r="AI47" s="259">
        <v>550</v>
      </c>
      <c r="AJ47" s="259">
        <v>550</v>
      </c>
      <c r="AK47" s="259">
        <v>600</v>
      </c>
      <c r="AL47" s="259">
        <v>400</v>
      </c>
      <c r="AM47" s="259">
        <v>450</v>
      </c>
      <c r="AN47" s="259">
        <v>450</v>
      </c>
      <c r="AO47" s="259">
        <v>450</v>
      </c>
      <c r="AP47" s="259">
        <v>400</v>
      </c>
      <c r="AQ47" s="259">
        <v>3500</v>
      </c>
      <c r="AR47" s="259">
        <v>1000</v>
      </c>
      <c r="AS47" s="259">
        <v>2500</v>
      </c>
    </row>
    <row r="48" spans="1:47" ht="16.899999999999999" customHeight="1" x14ac:dyDescent="0.15">
      <c r="A48" s="1082"/>
      <c r="B48" s="1099"/>
      <c r="C48" s="1100"/>
      <c r="D48" s="260"/>
      <c r="E48" s="282" t="s">
        <v>183</v>
      </c>
      <c r="F48" s="283"/>
      <c r="G48" s="263" t="s">
        <v>489</v>
      </c>
      <c r="H48" s="1069" t="s">
        <v>185</v>
      </c>
      <c r="I48" s="1069"/>
      <c r="J48" s="264"/>
      <c r="K48" s="282" t="s">
        <v>183</v>
      </c>
      <c r="L48" s="262"/>
      <c r="M48" s="263" t="s">
        <v>489</v>
      </c>
      <c r="N48" s="1069" t="s">
        <v>185</v>
      </c>
      <c r="O48" s="1069"/>
      <c r="P48" s="264"/>
      <c r="Q48" s="282" t="s">
        <v>183</v>
      </c>
      <c r="R48" s="262"/>
      <c r="S48" s="263" t="s">
        <v>489</v>
      </c>
      <c r="T48" s="1069" t="s">
        <v>185</v>
      </c>
      <c r="U48" s="1070"/>
      <c r="W48" s="287" t="s">
        <v>222</v>
      </c>
      <c r="X48" s="288">
        <f>AC14+AC15+AC16+AC26+AC27+AC28+AC41+AC42+AC43</f>
        <v>0</v>
      </c>
      <c r="Y48" s="287" t="s">
        <v>179</v>
      </c>
      <c r="AD48" s="243">
        <f>IF($F$44=AD46,$H$46*AD47,0)</f>
        <v>0</v>
      </c>
      <c r="AE48" s="243">
        <f t="shared" ref="AE48:AS48" si="13">IF($F$44=AE46,$H$46*AE47,0)</f>
        <v>0</v>
      </c>
      <c r="AF48" s="243">
        <f t="shared" si="13"/>
        <v>0</v>
      </c>
      <c r="AG48" s="243">
        <f t="shared" si="13"/>
        <v>0</v>
      </c>
      <c r="AH48" s="243">
        <f t="shared" si="13"/>
        <v>0</v>
      </c>
      <c r="AI48" s="243">
        <f t="shared" si="13"/>
        <v>0</v>
      </c>
      <c r="AJ48" s="243">
        <f t="shared" si="13"/>
        <v>0</v>
      </c>
      <c r="AK48" s="243">
        <f t="shared" si="13"/>
        <v>0</v>
      </c>
      <c r="AL48" s="243">
        <f t="shared" si="13"/>
        <v>0</v>
      </c>
      <c r="AM48" s="243">
        <f t="shared" si="13"/>
        <v>0</v>
      </c>
      <c r="AN48" s="243">
        <f t="shared" si="13"/>
        <v>0</v>
      </c>
      <c r="AO48" s="243">
        <f t="shared" si="13"/>
        <v>0</v>
      </c>
      <c r="AP48" s="243">
        <f t="shared" si="13"/>
        <v>0</v>
      </c>
      <c r="AQ48" s="243">
        <f t="shared" si="13"/>
        <v>0</v>
      </c>
      <c r="AR48" s="243">
        <f t="shared" si="13"/>
        <v>0</v>
      </c>
      <c r="AS48" s="243">
        <f t="shared" si="13"/>
        <v>0</v>
      </c>
    </row>
    <row r="49" spans="1:47" ht="16.899999999999999" customHeight="1" x14ac:dyDescent="0.2">
      <c r="A49" s="1082"/>
      <c r="B49" s="1226" t="s">
        <v>550</v>
      </c>
      <c r="C49" s="1227"/>
      <c r="D49" s="266"/>
      <c r="E49" s="284" t="s">
        <v>183</v>
      </c>
      <c r="F49" s="285"/>
      <c r="G49" s="269" t="s">
        <v>489</v>
      </c>
      <c r="H49" s="270">
        <f>(D48*F48)+(D49*F49)</f>
        <v>0</v>
      </c>
      <c r="I49" s="271" t="s">
        <v>112</v>
      </c>
      <c r="J49" s="272"/>
      <c r="K49" s="284" t="s">
        <v>183</v>
      </c>
      <c r="L49" s="268"/>
      <c r="M49" s="269" t="s">
        <v>489</v>
      </c>
      <c r="N49" s="270">
        <f>(J48*L48)+(J49*L49)</f>
        <v>0</v>
      </c>
      <c r="O49" s="271" t="s">
        <v>112</v>
      </c>
      <c r="P49" s="272"/>
      <c r="Q49" s="284" t="s">
        <v>183</v>
      </c>
      <c r="R49" s="268"/>
      <c r="S49" s="269" t="s">
        <v>489</v>
      </c>
      <c r="T49" s="270">
        <f>(P48*R48)+(P49*R49)</f>
        <v>0</v>
      </c>
      <c r="U49" s="273" t="s">
        <v>112</v>
      </c>
      <c r="W49" s="289" t="s">
        <v>223</v>
      </c>
      <c r="X49" s="290">
        <f>AC17+AK29+AK30+AK31+AK32</f>
        <v>0</v>
      </c>
      <c r="Y49" s="289" t="s">
        <v>179</v>
      </c>
      <c r="AD49" s="243">
        <f>IF($F$47=AD46,$H$49*AD47,0)</f>
        <v>0</v>
      </c>
      <c r="AE49" s="243">
        <f t="shared" ref="AE49:AS49" si="14">IF($F$47=AE46,$H$49*AE47,0)</f>
        <v>0</v>
      </c>
      <c r="AF49" s="243">
        <f t="shared" si="14"/>
        <v>0</v>
      </c>
      <c r="AG49" s="243">
        <f t="shared" si="14"/>
        <v>0</v>
      </c>
      <c r="AH49" s="243">
        <f t="shared" si="14"/>
        <v>0</v>
      </c>
      <c r="AI49" s="243">
        <f t="shared" si="14"/>
        <v>0</v>
      </c>
      <c r="AJ49" s="243">
        <f t="shared" si="14"/>
        <v>0</v>
      </c>
      <c r="AK49" s="243">
        <f t="shared" si="14"/>
        <v>0</v>
      </c>
      <c r="AL49" s="243">
        <f t="shared" si="14"/>
        <v>0</v>
      </c>
      <c r="AM49" s="243">
        <f t="shared" si="14"/>
        <v>0</v>
      </c>
      <c r="AN49" s="243">
        <f t="shared" si="14"/>
        <v>0</v>
      </c>
      <c r="AO49" s="243">
        <f t="shared" si="14"/>
        <v>0</v>
      </c>
      <c r="AP49" s="243">
        <f t="shared" si="14"/>
        <v>0</v>
      </c>
      <c r="AQ49" s="243">
        <f t="shared" si="14"/>
        <v>0</v>
      </c>
      <c r="AR49" s="243">
        <f t="shared" si="14"/>
        <v>0</v>
      </c>
      <c r="AS49" s="243">
        <f t="shared" si="14"/>
        <v>0</v>
      </c>
    </row>
    <row r="50" spans="1:47" ht="16.899999999999999" customHeight="1" x14ac:dyDescent="0.15">
      <c r="A50" s="1082"/>
      <c r="B50" s="1230"/>
      <c r="C50" s="1231"/>
      <c r="D50" s="1066" t="s">
        <v>193</v>
      </c>
      <c r="E50" s="1067"/>
      <c r="F50" s="1067"/>
      <c r="G50" s="1068">
        <f>F45+F46+F48+F49</f>
        <v>0</v>
      </c>
      <c r="H50" s="1068"/>
      <c r="I50" s="291" t="s">
        <v>186</v>
      </c>
      <c r="J50" s="1066" t="s">
        <v>193</v>
      </c>
      <c r="K50" s="1067"/>
      <c r="L50" s="1067"/>
      <c r="M50" s="1068">
        <f>L45+L46+L48+L49</f>
        <v>0</v>
      </c>
      <c r="N50" s="1068"/>
      <c r="O50" s="292" t="s">
        <v>186</v>
      </c>
      <c r="P50" s="1067" t="s">
        <v>193</v>
      </c>
      <c r="Q50" s="1067"/>
      <c r="R50" s="1067"/>
      <c r="S50" s="1068">
        <f>R45+R46+R48+R49</f>
        <v>0</v>
      </c>
      <c r="T50" s="1068"/>
      <c r="U50" s="293" t="s">
        <v>186</v>
      </c>
      <c r="W50" s="289" t="s">
        <v>224</v>
      </c>
      <c r="X50" s="290">
        <f>AC35+AC46+AU41+AU54</f>
        <v>0</v>
      </c>
      <c r="Y50" s="289" t="s">
        <v>179</v>
      </c>
      <c r="AD50" s="243">
        <f>IF($L$44=AD46,$N$46*AD47,0)</f>
        <v>0</v>
      </c>
      <c r="AE50" s="243">
        <f t="shared" ref="AE50:AS50" si="15">IF($L$44=AE46,$N$46*AE47,0)</f>
        <v>0</v>
      </c>
      <c r="AF50" s="243">
        <f t="shared" si="15"/>
        <v>0</v>
      </c>
      <c r="AG50" s="243">
        <f t="shared" si="15"/>
        <v>0</v>
      </c>
      <c r="AH50" s="243">
        <f t="shared" si="15"/>
        <v>0</v>
      </c>
      <c r="AI50" s="243">
        <f t="shared" si="15"/>
        <v>0</v>
      </c>
      <c r="AJ50" s="243">
        <f t="shared" si="15"/>
        <v>0</v>
      </c>
      <c r="AK50" s="243">
        <f t="shared" si="15"/>
        <v>0</v>
      </c>
      <c r="AL50" s="243">
        <f t="shared" si="15"/>
        <v>0</v>
      </c>
      <c r="AM50" s="243">
        <f t="shared" si="15"/>
        <v>0</v>
      </c>
      <c r="AN50" s="243">
        <f t="shared" si="15"/>
        <v>0</v>
      </c>
      <c r="AO50" s="243">
        <f t="shared" si="15"/>
        <v>0</v>
      </c>
      <c r="AP50" s="243">
        <f t="shared" si="15"/>
        <v>0</v>
      </c>
      <c r="AQ50" s="243">
        <f t="shared" si="15"/>
        <v>0</v>
      </c>
      <c r="AR50" s="243">
        <f t="shared" si="15"/>
        <v>0</v>
      </c>
      <c r="AS50" s="243">
        <f t="shared" si="15"/>
        <v>0</v>
      </c>
    </row>
    <row r="51" spans="1:47" ht="16.899999999999999" customHeight="1" thickBot="1" x14ac:dyDescent="0.2">
      <c r="A51" s="1083"/>
      <c r="B51" s="1235" t="s">
        <v>491</v>
      </c>
      <c r="C51" s="1236"/>
      <c r="D51" s="294"/>
      <c r="E51" s="1237" t="s">
        <v>492</v>
      </c>
      <c r="F51" s="1237"/>
      <c r="G51" s="1237"/>
      <c r="H51" s="1237"/>
      <c r="I51" s="1238"/>
      <c r="J51" s="295"/>
      <c r="K51" s="1237" t="s">
        <v>492</v>
      </c>
      <c r="L51" s="1237"/>
      <c r="M51" s="1237"/>
      <c r="N51" s="1237"/>
      <c r="O51" s="1238"/>
      <c r="P51" s="295"/>
      <c r="Q51" s="1237" t="s">
        <v>492</v>
      </c>
      <c r="R51" s="1237"/>
      <c r="S51" s="1237"/>
      <c r="T51" s="1237"/>
      <c r="U51" s="1239"/>
      <c r="W51" s="296" t="s">
        <v>185</v>
      </c>
      <c r="X51" s="297">
        <f>SUM(X48:X50)</f>
        <v>0</v>
      </c>
      <c r="Y51" s="298" t="s">
        <v>179</v>
      </c>
      <c r="AD51" s="243">
        <f>IF($L$47=AD46,$N$49*AD47,0)</f>
        <v>0</v>
      </c>
      <c r="AE51" s="243">
        <f t="shared" ref="AE51:AS51" si="16">IF($L$47=AE46,$N$49*AE47,0)</f>
        <v>0</v>
      </c>
      <c r="AF51" s="243">
        <f t="shared" si="16"/>
        <v>0</v>
      </c>
      <c r="AG51" s="243">
        <f t="shared" si="16"/>
        <v>0</v>
      </c>
      <c r="AH51" s="243">
        <f t="shared" si="16"/>
        <v>0</v>
      </c>
      <c r="AI51" s="243">
        <f t="shared" si="16"/>
        <v>0</v>
      </c>
      <c r="AJ51" s="243">
        <f t="shared" si="16"/>
        <v>0</v>
      </c>
      <c r="AK51" s="243">
        <f t="shared" si="16"/>
        <v>0</v>
      </c>
      <c r="AL51" s="243">
        <f t="shared" si="16"/>
        <v>0</v>
      </c>
      <c r="AM51" s="243">
        <f t="shared" si="16"/>
        <v>0</v>
      </c>
      <c r="AN51" s="243">
        <f t="shared" si="16"/>
        <v>0</v>
      </c>
      <c r="AO51" s="243">
        <f t="shared" si="16"/>
        <v>0</v>
      </c>
      <c r="AP51" s="243">
        <f t="shared" si="16"/>
        <v>0</v>
      </c>
      <c r="AQ51" s="243">
        <f t="shared" si="16"/>
        <v>0</v>
      </c>
      <c r="AR51" s="243">
        <f t="shared" si="16"/>
        <v>0</v>
      </c>
      <c r="AS51" s="243">
        <f t="shared" si="16"/>
        <v>0</v>
      </c>
    </row>
    <row r="52" spans="1:47" ht="25.9" customHeight="1" thickBot="1" x14ac:dyDescent="0.2">
      <c r="A52" s="1061" t="s">
        <v>529</v>
      </c>
      <c r="B52" s="1062"/>
      <c r="C52" s="1063"/>
      <c r="D52" s="1071"/>
      <c r="E52" s="1071"/>
      <c r="F52" s="1071"/>
      <c r="G52" s="1071"/>
      <c r="H52" s="1071"/>
      <c r="I52" s="1071"/>
      <c r="J52" s="1072"/>
      <c r="K52" s="1071"/>
      <c r="L52" s="1071"/>
      <c r="M52" s="1071"/>
      <c r="N52" s="1071"/>
      <c r="O52" s="1073"/>
      <c r="P52" s="1071"/>
      <c r="Q52" s="1071"/>
      <c r="R52" s="1071"/>
      <c r="S52" s="1071"/>
      <c r="T52" s="1071"/>
      <c r="U52" s="1074"/>
      <c r="W52" s="299"/>
      <c r="X52" s="300"/>
      <c r="Y52" s="192"/>
      <c r="AD52" s="243">
        <f>IF($R$44=AD46,$T$46*AD47,0)</f>
        <v>0</v>
      </c>
      <c r="AE52" s="243">
        <f t="shared" ref="AE52:AS52" si="17">IF($R$44=AE46,$T$46*AE47,0)</f>
        <v>0</v>
      </c>
      <c r="AF52" s="243">
        <f t="shared" si="17"/>
        <v>0</v>
      </c>
      <c r="AG52" s="243">
        <f t="shared" si="17"/>
        <v>0</v>
      </c>
      <c r="AH52" s="243">
        <f t="shared" si="17"/>
        <v>0</v>
      </c>
      <c r="AI52" s="243">
        <f t="shared" si="17"/>
        <v>0</v>
      </c>
      <c r="AJ52" s="243">
        <f t="shared" si="17"/>
        <v>0</v>
      </c>
      <c r="AK52" s="243">
        <f t="shared" si="17"/>
        <v>0</v>
      </c>
      <c r="AL52" s="243">
        <f t="shared" si="17"/>
        <v>0</v>
      </c>
      <c r="AM52" s="243">
        <f t="shared" si="17"/>
        <v>0</v>
      </c>
      <c r="AN52" s="243">
        <f t="shared" si="17"/>
        <v>0</v>
      </c>
      <c r="AO52" s="243">
        <f t="shared" si="17"/>
        <v>0</v>
      </c>
      <c r="AP52" s="243">
        <f t="shared" si="17"/>
        <v>0</v>
      </c>
      <c r="AQ52" s="243">
        <f t="shared" si="17"/>
        <v>0</v>
      </c>
      <c r="AR52" s="243">
        <f t="shared" si="17"/>
        <v>0</v>
      </c>
      <c r="AS52" s="243">
        <f t="shared" si="17"/>
        <v>0</v>
      </c>
    </row>
    <row r="53" spans="1:47" ht="19.149999999999999" customHeight="1" thickBot="1" x14ac:dyDescent="0.3">
      <c r="A53" s="1064" t="s">
        <v>134</v>
      </c>
      <c r="B53" s="1064"/>
      <c r="C53" s="1064"/>
      <c r="D53" s="1064"/>
      <c r="E53" s="1064"/>
      <c r="F53" s="1064"/>
      <c r="G53" s="1064"/>
      <c r="H53" s="1064"/>
      <c r="I53" s="1064"/>
      <c r="J53" s="1064"/>
      <c r="K53" s="1064"/>
      <c r="L53" s="1064"/>
      <c r="M53" s="1064"/>
      <c r="N53" s="1064"/>
      <c r="O53" s="1064"/>
      <c r="P53" s="1064"/>
      <c r="Q53" s="1064"/>
      <c r="R53" s="1064"/>
      <c r="S53" s="1064"/>
      <c r="T53" s="1064"/>
      <c r="U53" s="1064"/>
      <c r="Z53" s="210"/>
      <c r="AA53" s="301" t="s">
        <v>226</v>
      </c>
      <c r="AD53" s="280">
        <f>IF($R$47=AD46,$T$49*AD47,0)</f>
        <v>0</v>
      </c>
      <c r="AE53" s="280">
        <f t="shared" ref="AE53:AS53" si="18">IF($R$47=AE46,$T$49*AE47,0)</f>
        <v>0</v>
      </c>
      <c r="AF53" s="280">
        <f t="shared" si="18"/>
        <v>0</v>
      </c>
      <c r="AG53" s="280">
        <f t="shared" si="18"/>
        <v>0</v>
      </c>
      <c r="AH53" s="280">
        <f t="shared" si="18"/>
        <v>0</v>
      </c>
      <c r="AI53" s="280">
        <f t="shared" si="18"/>
        <v>0</v>
      </c>
      <c r="AJ53" s="280">
        <f t="shared" si="18"/>
        <v>0</v>
      </c>
      <c r="AK53" s="280">
        <f t="shared" si="18"/>
        <v>0</v>
      </c>
      <c r="AL53" s="280">
        <f t="shared" si="18"/>
        <v>0</v>
      </c>
      <c r="AM53" s="280">
        <f t="shared" si="18"/>
        <v>0</v>
      </c>
      <c r="AN53" s="280">
        <f t="shared" si="18"/>
        <v>0</v>
      </c>
      <c r="AO53" s="280">
        <f t="shared" si="18"/>
        <v>0</v>
      </c>
      <c r="AP53" s="280">
        <f t="shared" si="18"/>
        <v>0</v>
      </c>
      <c r="AQ53" s="280">
        <f t="shared" si="18"/>
        <v>0</v>
      </c>
      <c r="AR53" s="280">
        <f t="shared" si="18"/>
        <v>0</v>
      </c>
      <c r="AS53" s="280">
        <f t="shared" si="18"/>
        <v>0</v>
      </c>
    </row>
    <row r="54" spans="1:47" s="302" customFormat="1" ht="15.75" thickBot="1" x14ac:dyDescent="0.2">
      <c r="A54" s="1065" t="s">
        <v>133</v>
      </c>
      <c r="B54" s="1065"/>
      <c r="C54" s="1065"/>
      <c r="D54" s="1065"/>
      <c r="E54" s="1065"/>
      <c r="F54" s="1065"/>
      <c r="G54" s="1065"/>
      <c r="H54" s="1065"/>
      <c r="I54" s="1065"/>
      <c r="J54" s="1065"/>
      <c r="K54" s="1065"/>
      <c r="L54" s="1065"/>
      <c r="M54" s="1065"/>
      <c r="N54" s="1065"/>
      <c r="O54" s="1065"/>
      <c r="P54" s="1065"/>
      <c r="Q54" s="1065"/>
      <c r="R54" s="1065"/>
      <c r="S54" s="1065"/>
      <c r="T54" s="1065"/>
      <c r="U54" s="1065"/>
      <c r="AD54" s="274">
        <f>SUM(AD48:AD53)</f>
        <v>0</v>
      </c>
      <c r="AE54" s="274">
        <f t="shared" ref="AE54:AS54" si="19">SUM(AE48:AE53)</f>
        <v>0</v>
      </c>
      <c r="AF54" s="274">
        <f t="shared" si="19"/>
        <v>0</v>
      </c>
      <c r="AG54" s="274">
        <f t="shared" si="19"/>
        <v>0</v>
      </c>
      <c r="AH54" s="274">
        <f t="shared" si="19"/>
        <v>0</v>
      </c>
      <c r="AI54" s="274">
        <f t="shared" si="19"/>
        <v>0</v>
      </c>
      <c r="AJ54" s="274">
        <f t="shared" si="19"/>
        <v>0</v>
      </c>
      <c r="AK54" s="274">
        <f t="shared" si="19"/>
        <v>0</v>
      </c>
      <c r="AL54" s="274">
        <f t="shared" si="19"/>
        <v>0</v>
      </c>
      <c r="AM54" s="274">
        <f t="shared" si="19"/>
        <v>0</v>
      </c>
      <c r="AN54" s="274">
        <f t="shared" si="19"/>
        <v>0</v>
      </c>
      <c r="AO54" s="274">
        <f t="shared" si="19"/>
        <v>0</v>
      </c>
      <c r="AP54" s="274">
        <f t="shared" si="19"/>
        <v>0</v>
      </c>
      <c r="AQ54" s="274">
        <f t="shared" si="19"/>
        <v>0</v>
      </c>
      <c r="AR54" s="274">
        <f t="shared" si="19"/>
        <v>0</v>
      </c>
      <c r="AS54" s="274">
        <f t="shared" si="19"/>
        <v>0</v>
      </c>
      <c r="AU54" s="303">
        <f>SUM(AD54:AT54)</f>
        <v>0</v>
      </c>
    </row>
    <row r="55" spans="1:47" ht="18" customHeight="1" thickBot="1" x14ac:dyDescent="0.2">
      <c r="A55" s="304">
        <v>1</v>
      </c>
      <c r="B55" s="1057" t="s">
        <v>132</v>
      </c>
      <c r="C55" s="1057"/>
      <c r="D55" s="1057"/>
      <c r="E55" s="1057"/>
      <c r="F55" s="1057"/>
      <c r="G55" s="1057"/>
      <c r="H55" s="1057"/>
      <c r="I55" s="1057"/>
      <c r="J55" s="1057"/>
      <c r="K55" s="1057"/>
      <c r="L55" s="1057"/>
      <c r="M55" s="1057"/>
      <c r="N55" s="1057"/>
      <c r="O55" s="1057"/>
      <c r="P55" s="1057"/>
      <c r="Q55" s="1057"/>
      <c r="R55" s="1057"/>
      <c r="S55" s="1058"/>
      <c r="T55" s="1059"/>
      <c r="U55" s="1060"/>
      <c r="AD55" s="305"/>
      <c r="AE55" s="305"/>
      <c r="AF55" s="305"/>
      <c r="AG55" s="305"/>
      <c r="AH55" s="305"/>
      <c r="AI55" s="305"/>
      <c r="AJ55" s="305"/>
      <c r="AK55" s="305"/>
      <c r="AL55" s="305"/>
      <c r="AM55" s="305"/>
      <c r="AN55" s="305"/>
      <c r="AO55" s="305"/>
      <c r="AP55" s="305"/>
      <c r="AQ55" s="305"/>
      <c r="AR55" s="305"/>
      <c r="AS55" s="305"/>
    </row>
    <row r="56" spans="1:47" ht="18" customHeight="1" thickBot="1" x14ac:dyDescent="0.2">
      <c r="A56" s="304">
        <v>2</v>
      </c>
      <c r="B56" s="1057" t="s">
        <v>131</v>
      </c>
      <c r="C56" s="1057"/>
      <c r="D56" s="1057"/>
      <c r="E56" s="1057"/>
      <c r="F56" s="1057"/>
      <c r="G56" s="1057"/>
      <c r="H56" s="1057"/>
      <c r="I56" s="1057"/>
      <c r="J56" s="1057"/>
      <c r="K56" s="1057"/>
      <c r="L56" s="1057"/>
      <c r="M56" s="1057"/>
      <c r="N56" s="1057"/>
      <c r="O56" s="1057"/>
      <c r="P56" s="1057"/>
      <c r="Q56" s="1057"/>
      <c r="R56" s="1057"/>
      <c r="S56" s="1058"/>
      <c r="T56" s="1059"/>
      <c r="U56" s="1060"/>
    </row>
    <row r="57" spans="1:47" ht="18" customHeight="1" thickBot="1" x14ac:dyDescent="0.2">
      <c r="A57" s="304">
        <v>3</v>
      </c>
      <c r="B57" s="1057" t="s">
        <v>130</v>
      </c>
      <c r="C57" s="1057"/>
      <c r="D57" s="1057"/>
      <c r="E57" s="1057"/>
      <c r="F57" s="1057"/>
      <c r="G57" s="1057"/>
      <c r="H57" s="1057"/>
      <c r="I57" s="1057"/>
      <c r="J57" s="1057"/>
      <c r="K57" s="1057"/>
      <c r="L57" s="1057"/>
      <c r="M57" s="1057"/>
      <c r="N57" s="1057"/>
      <c r="O57" s="1057"/>
      <c r="P57" s="1057"/>
      <c r="Q57" s="1057"/>
      <c r="R57" s="1057"/>
      <c r="S57" s="1058"/>
      <c r="T57" s="1059"/>
      <c r="U57" s="1060"/>
      <c r="AD57" s="302"/>
      <c r="AE57" s="302"/>
      <c r="AF57" s="302"/>
      <c r="AG57" s="302"/>
      <c r="AH57" s="302"/>
      <c r="AI57" s="302"/>
      <c r="AJ57" s="302"/>
      <c r="AK57" s="302"/>
      <c r="AL57" s="302"/>
      <c r="AM57" s="302"/>
      <c r="AN57" s="302"/>
      <c r="AO57" s="302"/>
      <c r="AP57" s="302"/>
      <c r="AQ57" s="302"/>
      <c r="AR57" s="302"/>
      <c r="AS57" s="302"/>
    </row>
    <row r="58" spans="1:47" ht="18" customHeight="1" thickBot="1" x14ac:dyDescent="0.2">
      <c r="A58" s="304">
        <v>4</v>
      </c>
      <c r="B58" s="1057" t="s">
        <v>129</v>
      </c>
      <c r="C58" s="1057"/>
      <c r="D58" s="1057"/>
      <c r="E58" s="1057"/>
      <c r="F58" s="1057"/>
      <c r="G58" s="1057"/>
      <c r="H58" s="1057"/>
      <c r="I58" s="1057"/>
      <c r="J58" s="1057"/>
      <c r="K58" s="1057"/>
      <c r="L58" s="1057"/>
      <c r="M58" s="1057"/>
      <c r="N58" s="1057"/>
      <c r="O58" s="1057"/>
      <c r="P58" s="1057"/>
      <c r="Q58" s="1057"/>
      <c r="R58" s="1057"/>
      <c r="S58" s="1058"/>
      <c r="T58" s="1059"/>
      <c r="U58" s="1060"/>
    </row>
    <row r="59" spans="1:47" x14ac:dyDescent="0.15">
      <c r="A59" s="1042" t="s">
        <v>128</v>
      </c>
      <c r="B59" s="1042"/>
      <c r="C59" s="1042"/>
      <c r="D59" s="1042"/>
      <c r="E59" s="1042"/>
      <c r="F59" s="1042"/>
      <c r="G59" s="1042"/>
      <c r="H59" s="1042"/>
      <c r="I59" s="1042"/>
      <c r="J59" s="1042"/>
      <c r="K59" s="1042"/>
      <c r="L59" s="1042"/>
      <c r="M59" s="1042"/>
      <c r="N59" s="1042"/>
      <c r="O59" s="1042"/>
      <c r="P59" s="1042"/>
      <c r="Q59" s="1042"/>
      <c r="R59" s="1042"/>
      <c r="S59" s="1042"/>
      <c r="T59" s="1042"/>
      <c r="U59" s="1042"/>
    </row>
    <row r="60" spans="1:47" ht="10.15" customHeight="1" thickBot="1" x14ac:dyDescent="0.2">
      <c r="A60" s="306"/>
      <c r="B60" s="306"/>
      <c r="C60" s="306"/>
      <c r="D60" s="306"/>
      <c r="E60" s="306"/>
      <c r="F60" s="306"/>
      <c r="G60" s="306"/>
      <c r="H60" s="306"/>
      <c r="I60" s="306"/>
      <c r="J60" s="306"/>
      <c r="K60" s="306"/>
      <c r="L60" s="306"/>
      <c r="M60" s="306"/>
      <c r="N60" s="306"/>
      <c r="O60" s="306"/>
      <c r="P60" s="306"/>
      <c r="Q60" s="306"/>
      <c r="R60" s="306"/>
      <c r="S60" s="306"/>
      <c r="T60" s="306"/>
      <c r="U60" s="306"/>
    </row>
    <row r="61" spans="1:47" ht="19.899999999999999" customHeight="1" thickBot="1" x14ac:dyDescent="0.2">
      <c r="A61" s="1043" t="s">
        <v>530</v>
      </c>
      <c r="B61" s="1044"/>
      <c r="C61" s="1045"/>
      <c r="D61" s="1048">
        <f>【2ヵ月前】利用申込書!G6</f>
        <v>0</v>
      </c>
      <c r="E61" s="1049"/>
      <c r="F61" s="1049"/>
      <c r="G61" s="1049"/>
      <c r="H61" s="1049"/>
      <c r="I61" s="1049"/>
      <c r="J61" s="1049"/>
      <c r="K61" s="1049"/>
      <c r="L61" s="1049"/>
      <c r="M61" s="1049"/>
      <c r="N61" s="1049"/>
      <c r="O61" s="1049"/>
      <c r="P61" s="1049"/>
      <c r="Q61" s="1049"/>
      <c r="R61" s="1049"/>
      <c r="S61" s="1049"/>
      <c r="T61" s="1050"/>
      <c r="U61" s="306"/>
    </row>
    <row r="62" spans="1:47" ht="24.75" thickBot="1" x14ac:dyDescent="0.3">
      <c r="A62" s="196" t="s">
        <v>189</v>
      </c>
      <c r="B62" s="307"/>
      <c r="C62" s="307"/>
      <c r="D62" s="307"/>
      <c r="E62" s="307"/>
      <c r="F62" s="307"/>
      <c r="G62" s="307"/>
      <c r="H62" s="307"/>
      <c r="I62" s="307"/>
      <c r="J62" s="307"/>
      <c r="K62" s="307"/>
      <c r="L62" s="307"/>
      <c r="M62" s="307"/>
      <c r="N62" s="307"/>
      <c r="O62" s="307"/>
      <c r="P62" s="307"/>
      <c r="Q62" s="307"/>
      <c r="R62" s="307"/>
      <c r="S62" s="307"/>
      <c r="T62" s="307"/>
      <c r="U62" s="307"/>
    </row>
    <row r="63" spans="1:47" s="119" customFormat="1" ht="24" x14ac:dyDescent="0.25">
      <c r="A63" s="1386" t="s">
        <v>194</v>
      </c>
      <c r="B63" s="1046"/>
      <c r="C63" s="1046"/>
      <c r="D63" s="1046"/>
      <c r="E63" s="1046"/>
      <c r="F63" s="1046" t="s">
        <v>208</v>
      </c>
      <c r="G63" s="1046"/>
      <c r="H63" s="1046"/>
      <c r="I63" s="1046"/>
      <c r="J63" s="1046"/>
      <c r="K63" s="1046" t="s">
        <v>195</v>
      </c>
      <c r="L63" s="1046"/>
      <c r="M63" s="1046"/>
      <c r="N63" s="1046"/>
      <c r="O63" s="1255" t="s">
        <v>190</v>
      </c>
      <c r="P63" s="1256"/>
      <c r="Q63" s="1277" t="s">
        <v>191</v>
      </c>
      <c r="R63" s="1278"/>
      <c r="S63" s="1285" t="s">
        <v>192</v>
      </c>
      <c r="T63" s="1286"/>
      <c r="U63" s="308"/>
      <c r="V63" s="307"/>
      <c r="W63" s="307"/>
      <c r="X63" s="307"/>
      <c r="Y63" s="307"/>
      <c r="Z63" s="307"/>
      <c r="AA63" s="307"/>
      <c r="AB63" s="307"/>
      <c r="AC63" s="307"/>
      <c r="AD63" s="173"/>
      <c r="AE63" s="173"/>
      <c r="AF63" s="173"/>
      <c r="AG63" s="173"/>
      <c r="AH63" s="173"/>
      <c r="AI63" s="173"/>
      <c r="AJ63" s="173"/>
      <c r="AK63" s="173"/>
      <c r="AL63" s="173"/>
      <c r="AM63" s="173"/>
      <c r="AN63" s="173"/>
      <c r="AO63" s="173"/>
      <c r="AP63" s="173"/>
      <c r="AQ63" s="173"/>
      <c r="AR63" s="173"/>
      <c r="AS63" s="173"/>
    </row>
    <row r="64" spans="1:47" s="308" customFormat="1" ht="13.15" customHeight="1" thickBot="1" x14ac:dyDescent="0.3">
      <c r="A64" s="1387"/>
      <c r="B64" s="1047"/>
      <c r="C64" s="1047"/>
      <c r="D64" s="1047"/>
      <c r="E64" s="1047"/>
      <c r="F64" s="1047"/>
      <c r="G64" s="1047"/>
      <c r="H64" s="1047"/>
      <c r="I64" s="1047"/>
      <c r="J64" s="1047"/>
      <c r="K64" s="1047"/>
      <c r="L64" s="1047"/>
      <c r="M64" s="1047"/>
      <c r="N64" s="1047"/>
      <c r="O64" s="1257"/>
      <c r="P64" s="1258"/>
      <c r="Q64" s="1279"/>
      <c r="R64" s="1280"/>
      <c r="S64" s="1287"/>
      <c r="T64" s="1288"/>
      <c r="U64" s="178"/>
      <c r="AD64" s="173"/>
      <c r="AE64" s="173"/>
      <c r="AF64" s="173"/>
      <c r="AG64" s="173"/>
      <c r="AH64" s="173"/>
      <c r="AI64" s="173"/>
      <c r="AJ64" s="173"/>
      <c r="AK64" s="173"/>
      <c r="AL64" s="173"/>
      <c r="AM64" s="173"/>
      <c r="AN64" s="173"/>
      <c r="AO64" s="173"/>
      <c r="AP64" s="173"/>
      <c r="AQ64" s="173"/>
      <c r="AR64" s="173"/>
      <c r="AS64" s="173"/>
    </row>
    <row r="65" spans="1:45" s="178" customFormat="1" ht="19.899999999999999" customHeight="1" x14ac:dyDescent="0.15">
      <c r="A65" s="1388" t="s">
        <v>476</v>
      </c>
      <c r="B65" s="1389"/>
      <c r="C65" s="1389"/>
      <c r="D65" s="1389"/>
      <c r="E65" s="1389"/>
      <c r="F65" s="1053" t="s">
        <v>497</v>
      </c>
      <c r="G65" s="1053"/>
      <c r="H65" s="1053"/>
      <c r="I65" s="1053"/>
      <c r="J65" s="1053"/>
      <c r="K65" s="1271" t="s">
        <v>499</v>
      </c>
      <c r="L65" s="1271"/>
      <c r="M65" s="1271"/>
      <c r="N65" s="1271"/>
      <c r="O65" s="1259">
        <v>3100</v>
      </c>
      <c r="P65" s="1260"/>
      <c r="Q65" s="1283"/>
      <c r="R65" s="1284"/>
      <c r="S65" s="1289"/>
      <c r="T65" s="1290"/>
      <c r="AD65" s="173"/>
      <c r="AE65" s="173"/>
      <c r="AF65" s="173"/>
      <c r="AG65" s="173"/>
      <c r="AH65" s="173"/>
      <c r="AI65" s="173"/>
      <c r="AJ65" s="173"/>
      <c r="AK65" s="173"/>
      <c r="AL65" s="173"/>
      <c r="AM65" s="173"/>
      <c r="AN65" s="173"/>
      <c r="AO65" s="173"/>
      <c r="AP65" s="173"/>
      <c r="AQ65" s="173"/>
      <c r="AR65" s="173"/>
      <c r="AS65" s="173"/>
    </row>
    <row r="66" spans="1:45" s="178" customFormat="1" ht="19.899999999999999" customHeight="1" x14ac:dyDescent="0.15">
      <c r="A66" s="1295"/>
      <c r="B66" s="1296"/>
      <c r="C66" s="1296"/>
      <c r="D66" s="1296"/>
      <c r="E66" s="1296"/>
      <c r="F66" s="1054" t="s">
        <v>498</v>
      </c>
      <c r="G66" s="1054"/>
      <c r="H66" s="1054"/>
      <c r="I66" s="1054"/>
      <c r="J66" s="1054"/>
      <c r="K66" s="1051" t="s">
        <v>531</v>
      </c>
      <c r="L66" s="1051"/>
      <c r="M66" s="1051"/>
      <c r="N66" s="1051"/>
      <c r="O66" s="1261">
        <v>1030</v>
      </c>
      <c r="P66" s="1262"/>
      <c r="Q66" s="1269"/>
      <c r="R66" s="1270"/>
      <c r="S66" s="1289"/>
      <c r="T66" s="1290"/>
      <c r="U66" s="309"/>
      <c r="AD66" s="307"/>
      <c r="AE66" s="307"/>
      <c r="AF66" s="307"/>
      <c r="AG66" s="307"/>
      <c r="AH66" s="307"/>
      <c r="AI66" s="310"/>
      <c r="AJ66" s="119"/>
      <c r="AK66" s="119"/>
      <c r="AL66" s="119"/>
      <c r="AM66" s="119"/>
      <c r="AN66" s="119"/>
      <c r="AO66" s="119"/>
      <c r="AP66" s="119"/>
      <c r="AQ66" s="119"/>
      <c r="AR66" s="119"/>
      <c r="AS66" s="119"/>
    </row>
    <row r="67" spans="1:45" s="309" customFormat="1" ht="19.899999999999999" customHeight="1" x14ac:dyDescent="0.25">
      <c r="A67" s="1295"/>
      <c r="B67" s="1296"/>
      <c r="C67" s="1296"/>
      <c r="D67" s="1296"/>
      <c r="E67" s="1296"/>
      <c r="F67" s="1055" t="s">
        <v>532</v>
      </c>
      <c r="G67" s="1055"/>
      <c r="H67" s="1055"/>
      <c r="I67" s="1055"/>
      <c r="J67" s="1055"/>
      <c r="K67" s="1051" t="s">
        <v>477</v>
      </c>
      <c r="L67" s="1051"/>
      <c r="M67" s="1051"/>
      <c r="N67" s="1051"/>
      <c r="O67" s="1261">
        <v>370</v>
      </c>
      <c r="P67" s="1262"/>
      <c r="Q67" s="1269"/>
      <c r="R67" s="1270"/>
      <c r="S67" s="1289"/>
      <c r="T67" s="1290"/>
      <c r="AD67" s="308"/>
      <c r="AE67" s="308"/>
      <c r="AF67" s="308"/>
      <c r="AG67" s="308"/>
      <c r="AH67" s="308"/>
      <c r="AI67" s="308"/>
      <c r="AJ67" s="308"/>
      <c r="AK67" s="308"/>
      <c r="AL67" s="308"/>
      <c r="AM67" s="308"/>
      <c r="AN67" s="308"/>
      <c r="AO67" s="308"/>
      <c r="AP67" s="308"/>
      <c r="AQ67" s="308"/>
      <c r="AR67" s="308"/>
      <c r="AS67" s="308"/>
    </row>
    <row r="68" spans="1:45" s="309" customFormat="1" ht="19.899999999999999" customHeight="1" x14ac:dyDescent="0.15">
      <c r="A68" s="1295"/>
      <c r="B68" s="1296"/>
      <c r="C68" s="1296"/>
      <c r="D68" s="1296"/>
      <c r="E68" s="1296"/>
      <c r="F68" s="1054" t="s">
        <v>197</v>
      </c>
      <c r="G68" s="1054"/>
      <c r="H68" s="1054"/>
      <c r="I68" s="1054"/>
      <c r="J68" s="1054"/>
      <c r="K68" s="1051" t="s">
        <v>545</v>
      </c>
      <c r="L68" s="1051"/>
      <c r="M68" s="1051"/>
      <c r="N68" s="1051"/>
      <c r="O68" s="1261">
        <v>100</v>
      </c>
      <c r="P68" s="1262"/>
      <c r="Q68" s="1269"/>
      <c r="R68" s="1270"/>
      <c r="S68" s="1289"/>
      <c r="T68" s="1290"/>
      <c r="AD68" s="178"/>
      <c r="AE68" s="178"/>
      <c r="AF68" s="178"/>
      <c r="AG68" s="178"/>
      <c r="AH68" s="178"/>
      <c r="AI68" s="178"/>
      <c r="AJ68" s="178"/>
      <c r="AK68" s="178"/>
      <c r="AL68" s="178"/>
      <c r="AM68" s="178"/>
      <c r="AN68" s="178"/>
      <c r="AO68" s="178"/>
      <c r="AP68" s="178"/>
      <c r="AQ68" s="178"/>
      <c r="AR68" s="178"/>
      <c r="AS68" s="178"/>
    </row>
    <row r="69" spans="1:45" s="309" customFormat="1" ht="19.899999999999999" customHeight="1" thickBot="1" x14ac:dyDescent="0.2">
      <c r="A69" s="1297"/>
      <c r="B69" s="1298"/>
      <c r="C69" s="1298"/>
      <c r="D69" s="1298"/>
      <c r="E69" s="1298"/>
      <c r="F69" s="1056" t="s">
        <v>198</v>
      </c>
      <c r="G69" s="1056"/>
      <c r="H69" s="1056"/>
      <c r="I69" s="1056"/>
      <c r="J69" s="1056"/>
      <c r="K69" s="1052" t="s">
        <v>565</v>
      </c>
      <c r="L69" s="1052"/>
      <c r="M69" s="1052"/>
      <c r="N69" s="1052"/>
      <c r="O69" s="1263">
        <v>150</v>
      </c>
      <c r="P69" s="1264"/>
      <c r="Q69" s="1281"/>
      <c r="R69" s="1282"/>
      <c r="S69" s="1291"/>
      <c r="T69" s="1292"/>
      <c r="AD69" s="178"/>
      <c r="AE69" s="178"/>
      <c r="AF69" s="178"/>
      <c r="AG69" s="178"/>
      <c r="AH69" s="178"/>
      <c r="AI69" s="178"/>
      <c r="AJ69" s="178"/>
      <c r="AK69" s="178"/>
      <c r="AL69" s="178"/>
      <c r="AM69" s="178"/>
      <c r="AN69" s="178"/>
      <c r="AO69" s="178"/>
      <c r="AP69" s="178"/>
      <c r="AQ69" s="178"/>
      <c r="AR69" s="178"/>
      <c r="AS69" s="178"/>
    </row>
    <row r="70" spans="1:45" s="309" customFormat="1" ht="19.899999999999999" customHeight="1" x14ac:dyDescent="0.15">
      <c r="A70" s="1293" t="s">
        <v>105</v>
      </c>
      <c r="B70" s="1294"/>
      <c r="C70" s="1294"/>
      <c r="D70" s="1294"/>
      <c r="E70" s="1294"/>
      <c r="F70" s="1306" t="s">
        <v>200</v>
      </c>
      <c r="G70" s="1306"/>
      <c r="H70" s="1306"/>
      <c r="I70" s="1306"/>
      <c r="J70" s="1306"/>
      <c r="K70" s="1305" t="s">
        <v>500</v>
      </c>
      <c r="L70" s="1305"/>
      <c r="M70" s="1305"/>
      <c r="N70" s="1305"/>
      <c r="O70" s="1265">
        <v>730</v>
      </c>
      <c r="P70" s="1266"/>
      <c r="Q70" s="1267"/>
      <c r="R70" s="1268"/>
      <c r="S70" s="1249"/>
      <c r="T70" s="1250"/>
    </row>
    <row r="71" spans="1:45" s="309" customFormat="1" ht="19.899999999999999" customHeight="1" x14ac:dyDescent="0.15">
      <c r="A71" s="1295"/>
      <c r="B71" s="1296"/>
      <c r="C71" s="1296"/>
      <c r="D71" s="1296"/>
      <c r="E71" s="1296"/>
      <c r="F71" s="1054" t="s">
        <v>201</v>
      </c>
      <c r="G71" s="1054"/>
      <c r="H71" s="1054"/>
      <c r="I71" s="1054"/>
      <c r="J71" s="1054"/>
      <c r="K71" s="1051" t="s">
        <v>202</v>
      </c>
      <c r="L71" s="1051"/>
      <c r="M71" s="1051"/>
      <c r="N71" s="1051"/>
      <c r="O71" s="1261">
        <v>370</v>
      </c>
      <c r="P71" s="1262"/>
      <c r="Q71" s="1269"/>
      <c r="R71" s="1270"/>
      <c r="S71" s="1251"/>
      <c r="T71" s="1252"/>
      <c r="U71" s="311"/>
    </row>
    <row r="72" spans="1:45" s="309" customFormat="1" ht="19.899999999999999" customHeight="1" thickBot="1" x14ac:dyDescent="0.2">
      <c r="A72" s="1297"/>
      <c r="B72" s="1298"/>
      <c r="C72" s="1298"/>
      <c r="D72" s="1298"/>
      <c r="E72" s="1298"/>
      <c r="F72" s="1056" t="s">
        <v>496</v>
      </c>
      <c r="G72" s="1056"/>
      <c r="H72" s="1056"/>
      <c r="I72" s="1056"/>
      <c r="J72" s="1056"/>
      <c r="K72" s="1311" t="s">
        <v>203</v>
      </c>
      <c r="L72" s="1311"/>
      <c r="M72" s="1311"/>
      <c r="N72" s="1311"/>
      <c r="O72" s="1263">
        <v>160</v>
      </c>
      <c r="P72" s="1264"/>
      <c r="Q72" s="1281"/>
      <c r="R72" s="1282"/>
      <c r="S72" s="1247"/>
      <c r="T72" s="1248"/>
      <c r="U72" s="311"/>
      <c r="V72" s="311"/>
      <c r="W72" s="311"/>
      <c r="X72" s="311"/>
      <c r="Y72" s="311"/>
      <c r="Z72" s="311"/>
      <c r="AA72" s="311"/>
      <c r="AB72" s="312"/>
    </row>
    <row r="73" spans="1:45" ht="19.899999999999999" customHeight="1" x14ac:dyDescent="0.15">
      <c r="A73" s="1299" t="s">
        <v>204</v>
      </c>
      <c r="B73" s="1300"/>
      <c r="C73" s="1300"/>
      <c r="D73" s="1300"/>
      <c r="E73" s="1300"/>
      <c r="F73" s="1382" t="s">
        <v>107</v>
      </c>
      <c r="G73" s="1382"/>
      <c r="H73" s="1382"/>
      <c r="I73" s="1382"/>
      <c r="J73" s="1382"/>
      <c r="K73" s="1312" t="s">
        <v>207</v>
      </c>
      <c r="L73" s="1312"/>
      <c r="M73" s="1312"/>
      <c r="N73" s="1312"/>
      <c r="O73" s="1307">
        <v>130</v>
      </c>
      <c r="P73" s="1308"/>
      <c r="Q73" s="1267"/>
      <c r="R73" s="1268"/>
      <c r="S73" s="1249"/>
      <c r="T73" s="1250"/>
      <c r="AD73" s="309"/>
      <c r="AE73" s="309"/>
      <c r="AF73" s="309"/>
      <c r="AG73" s="309"/>
      <c r="AH73" s="309"/>
      <c r="AI73" s="309"/>
      <c r="AJ73" s="309"/>
      <c r="AK73" s="309"/>
      <c r="AL73" s="309"/>
      <c r="AM73" s="309"/>
      <c r="AN73" s="309"/>
      <c r="AO73" s="309"/>
      <c r="AP73" s="309"/>
      <c r="AQ73" s="309"/>
      <c r="AR73" s="309"/>
      <c r="AS73" s="309"/>
    </row>
    <row r="74" spans="1:45" ht="19.899999999999999" customHeight="1" x14ac:dyDescent="0.15">
      <c r="A74" s="1301"/>
      <c r="B74" s="1302"/>
      <c r="C74" s="1302"/>
      <c r="D74" s="1302"/>
      <c r="E74" s="1302"/>
      <c r="F74" s="1054" t="s">
        <v>205</v>
      </c>
      <c r="G74" s="1054"/>
      <c r="H74" s="1054"/>
      <c r="I74" s="1054"/>
      <c r="J74" s="1054"/>
      <c r="K74" s="1337" t="s">
        <v>207</v>
      </c>
      <c r="L74" s="1337"/>
      <c r="M74" s="1337"/>
      <c r="N74" s="1337"/>
      <c r="O74" s="1261">
        <v>130</v>
      </c>
      <c r="P74" s="1262"/>
      <c r="Q74" s="1269"/>
      <c r="R74" s="1270"/>
      <c r="S74" s="1251"/>
      <c r="T74" s="1252"/>
      <c r="AD74" s="309"/>
      <c r="AE74" s="309"/>
      <c r="AF74" s="309"/>
      <c r="AG74" s="309"/>
      <c r="AH74" s="309"/>
      <c r="AI74" s="309"/>
      <c r="AJ74" s="309"/>
      <c r="AK74" s="309"/>
      <c r="AL74" s="309"/>
      <c r="AM74" s="309"/>
      <c r="AN74" s="309"/>
      <c r="AO74" s="309"/>
      <c r="AP74" s="309"/>
      <c r="AQ74" s="309"/>
      <c r="AR74" s="309"/>
      <c r="AS74" s="309"/>
    </row>
    <row r="75" spans="1:45" ht="19.899999999999999" customHeight="1" x14ac:dyDescent="0.15">
      <c r="A75" s="1301"/>
      <c r="B75" s="1302"/>
      <c r="C75" s="1302"/>
      <c r="D75" s="1302"/>
      <c r="E75" s="1302"/>
      <c r="F75" s="1054" t="s">
        <v>106</v>
      </c>
      <c r="G75" s="1054"/>
      <c r="H75" s="1054"/>
      <c r="I75" s="1054"/>
      <c r="J75" s="1054"/>
      <c r="K75" s="1337" t="s">
        <v>207</v>
      </c>
      <c r="L75" s="1337"/>
      <c r="M75" s="1337"/>
      <c r="N75" s="1337"/>
      <c r="O75" s="1261">
        <v>30</v>
      </c>
      <c r="P75" s="1262"/>
      <c r="Q75" s="1269"/>
      <c r="R75" s="1270"/>
      <c r="S75" s="1251"/>
      <c r="T75" s="1252"/>
      <c r="Z75" s="309"/>
      <c r="AA75" s="309"/>
      <c r="AD75" s="309"/>
      <c r="AE75" s="309"/>
      <c r="AF75" s="309"/>
      <c r="AG75" s="309"/>
      <c r="AH75" s="309"/>
      <c r="AI75" s="309"/>
      <c r="AJ75" s="309"/>
      <c r="AK75" s="309"/>
      <c r="AL75" s="309"/>
      <c r="AM75" s="309"/>
      <c r="AN75" s="309"/>
      <c r="AO75" s="309"/>
      <c r="AP75" s="309"/>
      <c r="AQ75" s="309"/>
      <c r="AR75" s="309"/>
      <c r="AS75" s="309"/>
    </row>
    <row r="76" spans="1:45" ht="19.899999999999999" customHeight="1" x14ac:dyDescent="0.15">
      <c r="A76" s="1301"/>
      <c r="B76" s="1302"/>
      <c r="C76" s="1302"/>
      <c r="D76" s="1302"/>
      <c r="E76" s="1302"/>
      <c r="F76" s="1383" t="s">
        <v>206</v>
      </c>
      <c r="G76" s="1383"/>
      <c r="H76" s="1383"/>
      <c r="I76" s="1383"/>
      <c r="J76" s="1383"/>
      <c r="K76" s="1337" t="s">
        <v>207</v>
      </c>
      <c r="L76" s="1337"/>
      <c r="M76" s="1337"/>
      <c r="N76" s="1337"/>
      <c r="O76" s="1261">
        <v>50</v>
      </c>
      <c r="P76" s="1262"/>
      <c r="Q76" s="1269"/>
      <c r="R76" s="1270"/>
      <c r="S76" s="1251"/>
      <c r="T76" s="1252"/>
      <c r="W76" s="313" t="s">
        <v>534</v>
      </c>
      <c r="X76" s="309"/>
      <c r="Y76" s="309"/>
    </row>
    <row r="77" spans="1:45" ht="19.899999999999999" customHeight="1" x14ac:dyDescent="0.15">
      <c r="A77" s="1301"/>
      <c r="B77" s="1302"/>
      <c r="C77" s="1302"/>
      <c r="D77" s="1302"/>
      <c r="E77" s="1302"/>
      <c r="F77" s="1384" t="s">
        <v>455</v>
      </c>
      <c r="G77" s="1384"/>
      <c r="H77" s="1384"/>
      <c r="I77" s="1384"/>
      <c r="J77" s="1384"/>
      <c r="K77" s="1337" t="s">
        <v>469</v>
      </c>
      <c r="L77" s="1337"/>
      <c r="M77" s="1337"/>
      <c r="N77" s="1337"/>
      <c r="O77" s="1309">
        <v>300</v>
      </c>
      <c r="P77" s="1310"/>
      <c r="Q77" s="1269"/>
      <c r="R77" s="1270"/>
      <c r="S77" s="1251"/>
      <c r="T77" s="1252"/>
      <c r="W77" s="314" t="s">
        <v>219</v>
      </c>
      <c r="X77" s="288">
        <f>(O65*Q65)+(O66*Q66)+(O68*Q68)+(O69*Q69)+(O70*Q70)+(O71*Q71)+(O72*Q72)+(O73*Q73)+(O74*Q74)+(O75*Q75)+(O77*Q77)+(O76*Q76)+(O77*Q78)+(O67*Q67)</f>
        <v>0</v>
      </c>
      <c r="Y77" s="315" t="s">
        <v>179</v>
      </c>
    </row>
    <row r="78" spans="1:45" ht="19.899999999999999" customHeight="1" thickBot="1" x14ac:dyDescent="0.2">
      <c r="A78" s="1303"/>
      <c r="B78" s="1304"/>
      <c r="C78" s="1304"/>
      <c r="D78" s="1304"/>
      <c r="E78" s="1304"/>
      <c r="F78" s="1385"/>
      <c r="G78" s="1385"/>
      <c r="H78" s="1385"/>
      <c r="I78" s="1385"/>
      <c r="J78" s="1385"/>
      <c r="K78" s="1311" t="s">
        <v>470</v>
      </c>
      <c r="L78" s="1311"/>
      <c r="M78" s="1311"/>
      <c r="N78" s="1311"/>
      <c r="O78" s="1263"/>
      <c r="P78" s="1264"/>
      <c r="Q78" s="1281"/>
      <c r="R78" s="1282"/>
      <c r="S78" s="1247"/>
      <c r="T78" s="1248"/>
      <c r="W78" s="316" t="s">
        <v>220</v>
      </c>
      <c r="X78" s="288">
        <f>(O70*S70)+(O71*S71)+(O72*S72)+(O73*S73)+(O74*S74)+(O75*S75)+(O77*S77)+(O76*S76)+(O77*S78)</f>
        <v>0</v>
      </c>
      <c r="Y78" s="317" t="s">
        <v>179</v>
      </c>
    </row>
    <row r="79" spans="1:45" ht="17.45" customHeight="1" x14ac:dyDescent="0.15"/>
    <row r="80" spans="1:45" ht="16.5" thickBot="1" x14ac:dyDescent="0.3">
      <c r="A80" s="196" t="s">
        <v>209</v>
      </c>
    </row>
    <row r="81" spans="1:30" ht="15.75" thickBot="1" x14ac:dyDescent="0.2">
      <c r="A81" s="1038" t="s">
        <v>194</v>
      </c>
      <c r="B81" s="1039"/>
      <c r="C81" s="1039"/>
      <c r="D81" s="1039"/>
      <c r="E81" s="1036" t="s">
        <v>210</v>
      </c>
      <c r="F81" s="1036"/>
      <c r="G81" s="1367"/>
      <c r="H81" s="1035" t="s">
        <v>190</v>
      </c>
      <c r="I81" s="1036"/>
      <c r="J81" s="1037"/>
      <c r="K81" s="1325" t="s">
        <v>535</v>
      </c>
      <c r="L81" s="1326"/>
      <c r="M81" s="1338" t="s">
        <v>312</v>
      </c>
      <c r="N81" s="1339"/>
      <c r="O81" s="1339"/>
      <c r="P81" s="1339"/>
      <c r="Q81" s="1339"/>
      <c r="R81" s="1339"/>
      <c r="S81" s="1339"/>
      <c r="T81" s="1339"/>
      <c r="U81" s="1340"/>
    </row>
    <row r="82" spans="1:30" ht="15" customHeight="1" thickTop="1" x14ac:dyDescent="0.15">
      <c r="A82" s="1341" t="s">
        <v>536</v>
      </c>
      <c r="B82" s="1342"/>
      <c r="C82" s="1342"/>
      <c r="D82" s="1342"/>
      <c r="E82" s="1368" t="s">
        <v>537</v>
      </c>
      <c r="F82" s="1368"/>
      <c r="G82" s="1369"/>
      <c r="H82" s="1351">
        <v>4000</v>
      </c>
      <c r="I82" s="1352"/>
      <c r="J82" s="1357" t="s">
        <v>179</v>
      </c>
      <c r="K82" s="1327"/>
      <c r="L82" s="1328"/>
      <c r="M82" s="1313" t="s">
        <v>479</v>
      </c>
      <c r="N82" s="1314"/>
      <c r="O82" s="1314"/>
      <c r="P82" s="1314"/>
      <c r="Q82" s="1314"/>
      <c r="R82" s="1314"/>
      <c r="S82" s="1314"/>
      <c r="T82" s="1314"/>
      <c r="U82" s="1315"/>
    </row>
    <row r="83" spans="1:30" ht="15" customHeight="1" x14ac:dyDescent="0.15">
      <c r="A83" s="1343" t="s">
        <v>211</v>
      </c>
      <c r="B83" s="1344"/>
      <c r="C83" s="1344"/>
      <c r="D83" s="1344"/>
      <c r="E83" s="1370"/>
      <c r="F83" s="1370"/>
      <c r="G83" s="1371"/>
      <c r="H83" s="1353"/>
      <c r="I83" s="1354"/>
      <c r="J83" s="1358"/>
      <c r="K83" s="1329"/>
      <c r="L83" s="1330"/>
      <c r="M83" s="1316"/>
      <c r="N83" s="1317"/>
      <c r="O83" s="1317"/>
      <c r="P83" s="1317"/>
      <c r="Q83" s="1317"/>
      <c r="R83" s="1317"/>
      <c r="S83" s="1317"/>
      <c r="T83" s="1317"/>
      <c r="U83" s="1318"/>
    </row>
    <row r="84" spans="1:30" ht="15" customHeight="1" thickBot="1" x14ac:dyDescent="0.2">
      <c r="A84" s="1345"/>
      <c r="B84" s="1346"/>
      <c r="C84" s="1346"/>
      <c r="D84" s="1346"/>
      <c r="E84" s="1372"/>
      <c r="F84" s="1372"/>
      <c r="G84" s="1373"/>
      <c r="H84" s="1355"/>
      <c r="I84" s="1356"/>
      <c r="J84" s="1359"/>
      <c r="K84" s="1331"/>
      <c r="L84" s="1332"/>
      <c r="M84" s="1319"/>
      <c r="N84" s="1320"/>
      <c r="O84" s="1320"/>
      <c r="P84" s="1320"/>
      <c r="Q84" s="1320"/>
      <c r="R84" s="1320"/>
      <c r="S84" s="1320"/>
      <c r="T84" s="1320"/>
      <c r="U84" s="1321"/>
    </row>
    <row r="85" spans="1:30" ht="22.15" customHeight="1" x14ac:dyDescent="0.15">
      <c r="A85" s="1347" t="s">
        <v>546</v>
      </c>
      <c r="B85" s="1348"/>
      <c r="C85" s="1348"/>
      <c r="D85" s="1348"/>
      <c r="E85" s="1374" t="s">
        <v>539</v>
      </c>
      <c r="F85" s="1374"/>
      <c r="G85" s="1375"/>
      <c r="H85" s="1360">
        <v>8000</v>
      </c>
      <c r="I85" s="1361"/>
      <c r="J85" s="377" t="s">
        <v>179</v>
      </c>
      <c r="K85" s="1333"/>
      <c r="L85" s="1334"/>
      <c r="M85" s="1322" t="s">
        <v>554</v>
      </c>
      <c r="N85" s="1323"/>
      <c r="O85" s="1323"/>
      <c r="P85" s="1323"/>
      <c r="Q85" s="1323"/>
      <c r="R85" s="1323"/>
      <c r="S85" s="1323"/>
      <c r="T85" s="1323"/>
      <c r="U85" s="1324"/>
    </row>
    <row r="86" spans="1:30" ht="22.15" customHeight="1" thickBot="1" x14ac:dyDescent="0.2">
      <c r="A86" s="1349"/>
      <c r="B86" s="1350"/>
      <c r="C86" s="1350"/>
      <c r="D86" s="1350"/>
      <c r="E86" s="1376" t="s">
        <v>540</v>
      </c>
      <c r="F86" s="1376"/>
      <c r="G86" s="1377"/>
      <c r="H86" s="1362">
        <v>16000</v>
      </c>
      <c r="I86" s="1363"/>
      <c r="J86" s="378" t="s">
        <v>179</v>
      </c>
      <c r="K86" s="1335"/>
      <c r="L86" s="1336"/>
      <c r="M86" s="1319"/>
      <c r="N86" s="1320"/>
      <c r="O86" s="1320"/>
      <c r="P86" s="1320"/>
      <c r="Q86" s="1320"/>
      <c r="R86" s="1320"/>
      <c r="S86" s="1320"/>
      <c r="T86" s="1320"/>
      <c r="U86" s="1321"/>
    </row>
    <row r="87" spans="1:30" ht="22.15" customHeight="1" thickBot="1" x14ac:dyDescent="0.2">
      <c r="A87" s="1347" t="s">
        <v>555</v>
      </c>
      <c r="B87" s="1348"/>
      <c r="C87" s="1348"/>
      <c r="D87" s="1348"/>
      <c r="E87" s="1378" t="s">
        <v>480</v>
      </c>
      <c r="F87" s="1378"/>
      <c r="G87" s="1379"/>
      <c r="H87" s="1364">
        <v>1700</v>
      </c>
      <c r="I87" s="1365"/>
      <c r="J87" s="1366" t="s">
        <v>179</v>
      </c>
      <c r="K87" s="1333"/>
      <c r="L87" s="1334"/>
      <c r="M87" s="1322" t="s">
        <v>553</v>
      </c>
      <c r="N87" s="1323"/>
      <c r="O87" s="1323"/>
      <c r="P87" s="1323"/>
      <c r="Q87" s="1323"/>
      <c r="R87" s="1323"/>
      <c r="S87" s="1323"/>
      <c r="T87" s="1323"/>
      <c r="U87" s="1324"/>
      <c r="AA87" s="210">
        <f>D92*G92</f>
        <v>0</v>
      </c>
      <c r="AB87" s="210">
        <f>J92*M92</f>
        <v>0</v>
      </c>
      <c r="AC87" s="210">
        <f>P92*S92</f>
        <v>0</v>
      </c>
      <c r="AD87" s="212">
        <f>SUM(AA87:AC87)</f>
        <v>0</v>
      </c>
    </row>
    <row r="88" spans="1:30" ht="22.15" customHeight="1" thickBot="1" x14ac:dyDescent="0.2">
      <c r="A88" s="1349"/>
      <c r="B88" s="1350"/>
      <c r="C88" s="1350"/>
      <c r="D88" s="1350"/>
      <c r="E88" s="1380"/>
      <c r="F88" s="1380"/>
      <c r="G88" s="1381"/>
      <c r="H88" s="1355"/>
      <c r="I88" s="1356"/>
      <c r="J88" s="1359"/>
      <c r="K88" s="1335"/>
      <c r="L88" s="1336"/>
      <c r="M88" s="1319"/>
      <c r="N88" s="1320"/>
      <c r="O88" s="1320"/>
      <c r="P88" s="1320"/>
      <c r="Q88" s="1320"/>
      <c r="R88" s="1320"/>
      <c r="S88" s="1320"/>
      <c r="T88" s="1320"/>
      <c r="U88" s="1321"/>
      <c r="Z88" s="259" t="s">
        <v>196</v>
      </c>
      <c r="AA88" s="259" t="s">
        <v>227</v>
      </c>
      <c r="AB88" s="259" t="s">
        <v>228</v>
      </c>
    </row>
    <row r="89" spans="1:30" ht="12.6" customHeight="1" thickBot="1" x14ac:dyDescent="0.2">
      <c r="Z89" s="265">
        <v>370</v>
      </c>
      <c r="AA89" s="259">
        <v>350</v>
      </c>
      <c r="AB89" s="259">
        <v>350</v>
      </c>
    </row>
    <row r="90" spans="1:30" ht="16.5" thickBot="1" x14ac:dyDescent="0.3">
      <c r="A90" s="196" t="s">
        <v>541</v>
      </c>
      <c r="Z90" s="320">
        <f>(Z89*G99)+(Z89*M99)+(Z89*S99)</f>
        <v>0</v>
      </c>
      <c r="AA90" s="321">
        <f>IF($F$93=AA88,$H$95*AA89,0)</f>
        <v>0</v>
      </c>
      <c r="AB90" s="321">
        <f>IF($F$93=AB88,$H$95*AB89,0)</f>
        <v>0</v>
      </c>
    </row>
    <row r="91" spans="1:30" ht="15.75" thickBot="1" x14ac:dyDescent="0.2">
      <c r="A91" s="1240" t="s">
        <v>551</v>
      </c>
      <c r="B91" s="1241"/>
      <c r="C91" s="1242"/>
      <c r="D91" s="1243"/>
      <c r="E91" s="1244"/>
      <c r="F91" s="1244"/>
      <c r="G91" s="1244"/>
      <c r="H91" s="1244"/>
      <c r="I91" s="1244"/>
      <c r="J91" s="1243"/>
      <c r="K91" s="1244"/>
      <c r="L91" s="1244"/>
      <c r="M91" s="1244"/>
      <c r="N91" s="1244"/>
      <c r="O91" s="1245"/>
      <c r="P91" s="1244"/>
      <c r="Q91" s="1244"/>
      <c r="R91" s="1244"/>
      <c r="S91" s="1244"/>
      <c r="T91" s="1244"/>
      <c r="U91" s="1246"/>
      <c r="AA91" s="243">
        <f>IF($F$96=AA88,$H$98*AA89,0)</f>
        <v>0</v>
      </c>
      <c r="AB91" s="243">
        <f>IF($F$96=AB88,$H$98*AB89,0)</f>
        <v>0</v>
      </c>
    </row>
    <row r="92" spans="1:30" ht="19.899999999999999" customHeight="1" x14ac:dyDescent="0.2">
      <c r="A92" s="1081" t="s">
        <v>493</v>
      </c>
      <c r="B92" s="1084" t="s">
        <v>122</v>
      </c>
      <c r="C92" s="1085"/>
      <c r="D92" s="1203">
        <v>480</v>
      </c>
      <c r="E92" s="1204"/>
      <c r="F92" s="1204"/>
      <c r="G92" s="1205"/>
      <c r="H92" s="1205"/>
      <c r="I92" s="322" t="s">
        <v>182</v>
      </c>
      <c r="J92" s="1203">
        <v>480</v>
      </c>
      <c r="K92" s="1204"/>
      <c r="L92" s="1204"/>
      <c r="M92" s="1205"/>
      <c r="N92" s="1205"/>
      <c r="O92" s="322" t="s">
        <v>182</v>
      </c>
      <c r="P92" s="1203">
        <v>480</v>
      </c>
      <c r="Q92" s="1204"/>
      <c r="R92" s="1204"/>
      <c r="S92" s="1205"/>
      <c r="T92" s="1205"/>
      <c r="U92" s="323" t="s">
        <v>182</v>
      </c>
      <c r="AA92" s="243">
        <f>IF($L$93=AA88,$N$95*AA89,0)</f>
        <v>0</v>
      </c>
      <c r="AB92" s="243">
        <f>IF($L$93=AB88,$N$95*AB89,0)</f>
        <v>0</v>
      </c>
    </row>
    <row r="93" spans="1:30" ht="19.899999999999999" customHeight="1" x14ac:dyDescent="0.15">
      <c r="A93" s="1082"/>
      <c r="B93" s="1206" t="s">
        <v>548</v>
      </c>
      <c r="C93" s="1207"/>
      <c r="D93" s="1077" t="s">
        <v>181</v>
      </c>
      <c r="E93" s="1077"/>
      <c r="F93" s="1075"/>
      <c r="G93" s="1075"/>
      <c r="H93" s="1075"/>
      <c r="I93" s="324" t="s">
        <v>31</v>
      </c>
      <c r="J93" s="1210" t="s">
        <v>181</v>
      </c>
      <c r="K93" s="1211"/>
      <c r="L93" s="1105"/>
      <c r="M93" s="1105"/>
      <c r="N93" s="1105"/>
      <c r="O93" s="325" t="s">
        <v>31</v>
      </c>
      <c r="P93" s="1212" t="s">
        <v>181</v>
      </c>
      <c r="Q93" s="1212"/>
      <c r="R93" s="1075"/>
      <c r="S93" s="1075"/>
      <c r="T93" s="1075"/>
      <c r="U93" s="326" t="s">
        <v>31</v>
      </c>
      <c r="AA93" s="243">
        <f>IF($L$96=AA88,$N$98*AA89,0)</f>
        <v>0</v>
      </c>
      <c r="AB93" s="243">
        <f>IF($L$96=AB88,$N$98*AB89,0)</f>
        <v>0</v>
      </c>
    </row>
    <row r="94" spans="1:30" ht="19.899999999999999" customHeight="1" x14ac:dyDescent="0.15">
      <c r="A94" s="1082"/>
      <c r="B94" s="1208"/>
      <c r="C94" s="1209"/>
      <c r="D94" s="260"/>
      <c r="E94" s="249" t="s">
        <v>183</v>
      </c>
      <c r="F94" s="327"/>
      <c r="G94" s="328" t="s">
        <v>489</v>
      </c>
      <c r="H94" s="1213" t="s">
        <v>185</v>
      </c>
      <c r="I94" s="1213"/>
      <c r="J94" s="329"/>
      <c r="K94" s="330" t="s">
        <v>183</v>
      </c>
      <c r="L94" s="327"/>
      <c r="M94" s="328" t="s">
        <v>184</v>
      </c>
      <c r="N94" s="1213" t="s">
        <v>185</v>
      </c>
      <c r="O94" s="1214"/>
      <c r="P94" s="331"/>
      <c r="Q94" s="330" t="s">
        <v>183</v>
      </c>
      <c r="R94" s="327"/>
      <c r="S94" s="328" t="s">
        <v>184</v>
      </c>
      <c r="T94" s="1213" t="s">
        <v>185</v>
      </c>
      <c r="U94" s="1215"/>
      <c r="AA94" s="243">
        <f>IF($R$93=AA88,$T$95*AA89,0)</f>
        <v>0</v>
      </c>
      <c r="AB94" s="243">
        <f>IF($R$93=AB88,$T$95*AB89,0)</f>
        <v>0</v>
      </c>
    </row>
    <row r="95" spans="1:30" ht="19.899999999999999" customHeight="1" thickBot="1" x14ac:dyDescent="0.25">
      <c r="A95" s="1082"/>
      <c r="B95" s="1208"/>
      <c r="C95" s="1209"/>
      <c r="D95" s="266"/>
      <c r="E95" s="332" t="s">
        <v>183</v>
      </c>
      <c r="F95" s="333"/>
      <c r="G95" s="334" t="s">
        <v>489</v>
      </c>
      <c r="H95" s="335">
        <f>(D94*F94)+(D95*F95)</f>
        <v>0</v>
      </c>
      <c r="I95" s="336" t="s">
        <v>112</v>
      </c>
      <c r="J95" s="337"/>
      <c r="K95" s="338" t="s">
        <v>183</v>
      </c>
      <c r="L95" s="333"/>
      <c r="M95" s="334" t="s">
        <v>184</v>
      </c>
      <c r="N95" s="335">
        <f>(J94*L94)+(J95*L95)</f>
        <v>0</v>
      </c>
      <c r="O95" s="339" t="s">
        <v>112</v>
      </c>
      <c r="P95" s="335"/>
      <c r="Q95" s="338" t="s">
        <v>183</v>
      </c>
      <c r="R95" s="333"/>
      <c r="S95" s="334" t="s">
        <v>184</v>
      </c>
      <c r="T95" s="335">
        <f>(P94*R94)+(P95*R95)</f>
        <v>0</v>
      </c>
      <c r="U95" s="340" t="s">
        <v>112</v>
      </c>
      <c r="AA95" s="280">
        <f>IF($R$96=AA88,$T$98*AA89,0)</f>
        <v>0</v>
      </c>
      <c r="AB95" s="280">
        <f>IF($R$96=AB88,$T$98*AB89,0)</f>
        <v>0</v>
      </c>
    </row>
    <row r="96" spans="1:30" ht="19.899999999999999" customHeight="1" thickBot="1" x14ac:dyDescent="0.2">
      <c r="A96" s="1082"/>
      <c r="B96" s="1208"/>
      <c r="C96" s="1209"/>
      <c r="D96" s="1077" t="s">
        <v>181</v>
      </c>
      <c r="E96" s="1077"/>
      <c r="F96" s="1075"/>
      <c r="G96" s="1075"/>
      <c r="H96" s="1075"/>
      <c r="I96" s="324" t="s">
        <v>31</v>
      </c>
      <c r="J96" s="1218" t="s">
        <v>181</v>
      </c>
      <c r="K96" s="1212"/>
      <c r="L96" s="1075"/>
      <c r="M96" s="1075"/>
      <c r="N96" s="1075"/>
      <c r="O96" s="341" t="s">
        <v>31</v>
      </c>
      <c r="P96" s="1212" t="s">
        <v>181</v>
      </c>
      <c r="Q96" s="1212"/>
      <c r="R96" s="1075"/>
      <c r="S96" s="1075"/>
      <c r="T96" s="1075"/>
      <c r="U96" s="326" t="s">
        <v>31</v>
      </c>
      <c r="W96" s="342" t="s">
        <v>501</v>
      </c>
      <c r="X96" s="192"/>
      <c r="Y96" s="192"/>
      <c r="AA96" s="274">
        <f>SUM(AA90:AA95)</f>
        <v>0</v>
      </c>
      <c r="AB96" s="274">
        <f>SUM(AB90:AB95)</f>
        <v>0</v>
      </c>
      <c r="AC96" s="281"/>
    </row>
    <row r="97" spans="1:29" ht="19.899999999999999" customHeight="1" x14ac:dyDescent="0.15">
      <c r="A97" s="1082"/>
      <c r="B97" s="1208"/>
      <c r="C97" s="1209"/>
      <c r="D97" s="260"/>
      <c r="E97" s="249" t="s">
        <v>183</v>
      </c>
      <c r="F97" s="327"/>
      <c r="G97" s="328" t="s">
        <v>489</v>
      </c>
      <c r="H97" s="1213" t="s">
        <v>185</v>
      </c>
      <c r="I97" s="1213"/>
      <c r="J97" s="329"/>
      <c r="K97" s="330" t="s">
        <v>183</v>
      </c>
      <c r="L97" s="327"/>
      <c r="M97" s="328" t="s">
        <v>184</v>
      </c>
      <c r="N97" s="1213" t="s">
        <v>185</v>
      </c>
      <c r="O97" s="1214"/>
      <c r="P97" s="331"/>
      <c r="Q97" s="330" t="s">
        <v>183</v>
      </c>
      <c r="R97" s="327"/>
      <c r="S97" s="328" t="s">
        <v>184</v>
      </c>
      <c r="T97" s="1213" t="s">
        <v>185</v>
      </c>
      <c r="U97" s="1215"/>
      <c r="W97" s="287" t="s">
        <v>223</v>
      </c>
      <c r="X97" s="288">
        <f>AD87+AC99</f>
        <v>0</v>
      </c>
      <c r="Y97" s="287" t="s">
        <v>179</v>
      </c>
    </row>
    <row r="98" spans="1:29" ht="19.899999999999999" customHeight="1" thickBot="1" x14ac:dyDescent="0.25">
      <c r="A98" s="1082"/>
      <c r="B98" s="1208"/>
      <c r="C98" s="1209"/>
      <c r="D98" s="266"/>
      <c r="E98" s="332" t="s">
        <v>183</v>
      </c>
      <c r="F98" s="268"/>
      <c r="G98" s="343" t="s">
        <v>489</v>
      </c>
      <c r="H98" s="335">
        <f>(D97*F97)+(D98*F98)</f>
        <v>0</v>
      </c>
      <c r="I98" s="336" t="s">
        <v>112</v>
      </c>
      <c r="J98" s="266"/>
      <c r="K98" s="332" t="s">
        <v>183</v>
      </c>
      <c r="L98" s="268"/>
      <c r="M98" s="343" t="s">
        <v>184</v>
      </c>
      <c r="N98" s="335">
        <f>(J97*L97)+(J98*L98)</f>
        <v>0</v>
      </c>
      <c r="O98" s="339" t="s">
        <v>112</v>
      </c>
      <c r="P98" s="344"/>
      <c r="Q98" s="332" t="s">
        <v>183</v>
      </c>
      <c r="R98" s="268"/>
      <c r="S98" s="343" t="s">
        <v>184</v>
      </c>
      <c r="T98" s="335">
        <f>(P97*R97)+(P98*R98)</f>
        <v>0</v>
      </c>
      <c r="U98" s="340" t="s">
        <v>112</v>
      </c>
      <c r="W98" s="289" t="s">
        <v>224</v>
      </c>
      <c r="X98" s="290">
        <f>Z90+AA96+AB96</f>
        <v>0</v>
      </c>
      <c r="Y98" s="289" t="s">
        <v>179</v>
      </c>
    </row>
    <row r="99" spans="1:29" ht="19.899999999999999" customHeight="1" thickBot="1" x14ac:dyDescent="0.2">
      <c r="A99" s="1083"/>
      <c r="B99" s="1253" t="s">
        <v>549</v>
      </c>
      <c r="C99" s="1254"/>
      <c r="D99" s="1216" t="s">
        <v>193</v>
      </c>
      <c r="E99" s="1217"/>
      <c r="F99" s="1217"/>
      <c r="G99" s="1080">
        <f>F94+F95+F97+F98</f>
        <v>0</v>
      </c>
      <c r="H99" s="1080"/>
      <c r="I99" s="277" t="s">
        <v>186</v>
      </c>
      <c r="J99" s="1216" t="s">
        <v>193</v>
      </c>
      <c r="K99" s="1217"/>
      <c r="L99" s="1217"/>
      <c r="M99" s="1080">
        <f>L94+L95+L97+L98</f>
        <v>0</v>
      </c>
      <c r="N99" s="1080"/>
      <c r="O99" s="278" t="s">
        <v>186</v>
      </c>
      <c r="P99" s="1217" t="s">
        <v>193</v>
      </c>
      <c r="Q99" s="1217"/>
      <c r="R99" s="1217"/>
      <c r="S99" s="1080">
        <f>R94+R95+R97+R98</f>
        <v>0</v>
      </c>
      <c r="T99" s="1080"/>
      <c r="U99" s="279" t="s">
        <v>186</v>
      </c>
      <c r="W99" s="296" t="s">
        <v>185</v>
      </c>
      <c r="X99" s="297">
        <f>SUM(X97:X98)</f>
        <v>0</v>
      </c>
      <c r="Y99" s="298" t="s">
        <v>179</v>
      </c>
      <c r="Z99" s="210">
        <f>D100*H100</f>
        <v>0</v>
      </c>
      <c r="AA99" s="210">
        <f>J100*N100</f>
        <v>0</v>
      </c>
      <c r="AB99" s="211">
        <f>P100*T100</f>
        <v>0</v>
      </c>
      <c r="AC99" s="212">
        <f>SUM(Z99:AB99)</f>
        <v>0</v>
      </c>
    </row>
    <row r="100" spans="1:29" ht="29.45" customHeight="1" thickBot="1" x14ac:dyDescent="0.25">
      <c r="A100" s="379" t="s">
        <v>494</v>
      </c>
      <c r="B100" s="1219" t="s">
        <v>115</v>
      </c>
      <c r="C100" s="1220"/>
      <c r="D100" s="1221">
        <v>720</v>
      </c>
      <c r="E100" s="1221"/>
      <c r="F100" s="1221"/>
      <c r="G100" s="1221"/>
      <c r="H100" s="345"/>
      <c r="I100" s="346" t="s">
        <v>112</v>
      </c>
      <c r="J100" s="1221">
        <v>720</v>
      </c>
      <c r="K100" s="1221"/>
      <c r="L100" s="1221"/>
      <c r="M100" s="1221"/>
      <c r="N100" s="345"/>
      <c r="O100" s="347" t="s">
        <v>112</v>
      </c>
      <c r="P100" s="1221">
        <v>720</v>
      </c>
      <c r="Q100" s="1221"/>
      <c r="R100" s="1221"/>
      <c r="S100" s="1221"/>
      <c r="T100" s="345"/>
      <c r="U100" s="348" t="s">
        <v>112</v>
      </c>
    </row>
  </sheetData>
  <mergeCells count="368">
    <mergeCell ref="A82:D82"/>
    <mergeCell ref="A83:D84"/>
    <mergeCell ref="A85:D86"/>
    <mergeCell ref="A87:D88"/>
    <mergeCell ref="B44:C48"/>
    <mergeCell ref="H82:I84"/>
    <mergeCell ref="J82:J84"/>
    <mergeCell ref="H85:I85"/>
    <mergeCell ref="H86:I86"/>
    <mergeCell ref="H87:I88"/>
    <mergeCell ref="J87:J88"/>
    <mergeCell ref="E81:G81"/>
    <mergeCell ref="E82:G84"/>
    <mergeCell ref="E85:G85"/>
    <mergeCell ref="E86:G86"/>
    <mergeCell ref="E87:G88"/>
    <mergeCell ref="F72:J72"/>
    <mergeCell ref="F73:J73"/>
    <mergeCell ref="F74:J74"/>
    <mergeCell ref="F75:J75"/>
    <mergeCell ref="F76:J76"/>
    <mergeCell ref="F77:J78"/>
    <mergeCell ref="A63:E64"/>
    <mergeCell ref="A65:E69"/>
    <mergeCell ref="K73:N73"/>
    <mergeCell ref="M82:U84"/>
    <mergeCell ref="M85:U86"/>
    <mergeCell ref="M87:U88"/>
    <mergeCell ref="K81:L81"/>
    <mergeCell ref="K82:L84"/>
    <mergeCell ref="K85:L85"/>
    <mergeCell ref="K86:L86"/>
    <mergeCell ref="K87:L87"/>
    <mergeCell ref="K88:L88"/>
    <mergeCell ref="K74:N74"/>
    <mergeCell ref="K75:N75"/>
    <mergeCell ref="K76:N76"/>
    <mergeCell ref="K77:N77"/>
    <mergeCell ref="K78:N78"/>
    <mergeCell ref="M81:U81"/>
    <mergeCell ref="Q72:R72"/>
    <mergeCell ref="Q73:R73"/>
    <mergeCell ref="Q74:R74"/>
    <mergeCell ref="Q75:R75"/>
    <mergeCell ref="Q76:R76"/>
    <mergeCell ref="A70:E72"/>
    <mergeCell ref="A73:E78"/>
    <mergeCell ref="S75:T75"/>
    <mergeCell ref="S76:T76"/>
    <mergeCell ref="S77:T77"/>
    <mergeCell ref="S78:T78"/>
    <mergeCell ref="Q78:R78"/>
    <mergeCell ref="Q77:R77"/>
    <mergeCell ref="K70:N70"/>
    <mergeCell ref="K71:N71"/>
    <mergeCell ref="F70:J70"/>
    <mergeCell ref="F71:J71"/>
    <mergeCell ref="O72:P72"/>
    <mergeCell ref="O73:P73"/>
    <mergeCell ref="O74:P74"/>
    <mergeCell ref="O75:P75"/>
    <mergeCell ref="O76:P76"/>
    <mergeCell ref="O77:P78"/>
    <mergeCell ref="K72:N72"/>
    <mergeCell ref="K63:N64"/>
    <mergeCell ref="K65:N65"/>
    <mergeCell ref="K66:N66"/>
    <mergeCell ref="L8:P8"/>
    <mergeCell ref="L9:U9"/>
    <mergeCell ref="S19:U19"/>
    <mergeCell ref="S21:U21"/>
    <mergeCell ref="Q63:R64"/>
    <mergeCell ref="Q69:R69"/>
    <mergeCell ref="Q65:R65"/>
    <mergeCell ref="Q66:R66"/>
    <mergeCell ref="Q67:R67"/>
    <mergeCell ref="Q68:R68"/>
    <mergeCell ref="S63:T64"/>
    <mergeCell ref="S65:T69"/>
    <mergeCell ref="P15:Q15"/>
    <mergeCell ref="R15:S15"/>
    <mergeCell ref="R17:S17"/>
    <mergeCell ref="R31:T31"/>
    <mergeCell ref="S32:T32"/>
    <mergeCell ref="R33:T33"/>
    <mergeCell ref="S39:T39"/>
    <mergeCell ref="R47:T47"/>
    <mergeCell ref="R44:T44"/>
    <mergeCell ref="S70:T70"/>
    <mergeCell ref="S71:T71"/>
    <mergeCell ref="O63:P64"/>
    <mergeCell ref="O65:P65"/>
    <mergeCell ref="O66:P66"/>
    <mergeCell ref="O67:P67"/>
    <mergeCell ref="O68:P68"/>
    <mergeCell ref="O69:P69"/>
    <mergeCell ref="O70:P70"/>
    <mergeCell ref="O71:P71"/>
    <mergeCell ref="Q70:R70"/>
    <mergeCell ref="Q71:R71"/>
    <mergeCell ref="B100:C100"/>
    <mergeCell ref="D100:G100"/>
    <mergeCell ref="J100:M100"/>
    <mergeCell ref="P100:S100"/>
    <mergeCell ref="B17:C20"/>
    <mergeCell ref="B33:C37"/>
    <mergeCell ref="B38:C39"/>
    <mergeCell ref="B49:C50"/>
    <mergeCell ref="E24:I24"/>
    <mergeCell ref="K24:O24"/>
    <mergeCell ref="Q24:U24"/>
    <mergeCell ref="B51:C51"/>
    <mergeCell ref="E51:I51"/>
    <mergeCell ref="K51:O51"/>
    <mergeCell ref="Q51:U51"/>
    <mergeCell ref="A91:C91"/>
    <mergeCell ref="D91:I91"/>
    <mergeCell ref="J91:O91"/>
    <mergeCell ref="P91:U91"/>
    <mergeCell ref="A92:A99"/>
    <mergeCell ref="S72:T72"/>
    <mergeCell ref="S73:T73"/>
    <mergeCell ref="S74:T74"/>
    <mergeCell ref="B99:C99"/>
    <mergeCell ref="D99:F99"/>
    <mergeCell ref="G99:H99"/>
    <mergeCell ref="J99:L99"/>
    <mergeCell ref="M99:N99"/>
    <mergeCell ref="P99:R99"/>
    <mergeCell ref="S99:T99"/>
    <mergeCell ref="F96:H96"/>
    <mergeCell ref="J96:K96"/>
    <mergeCell ref="L96:N96"/>
    <mergeCell ref="P96:Q96"/>
    <mergeCell ref="R96:T96"/>
    <mergeCell ref="H97:I97"/>
    <mergeCell ref="N97:O97"/>
    <mergeCell ref="T97:U97"/>
    <mergeCell ref="B92:C92"/>
    <mergeCell ref="D92:F92"/>
    <mergeCell ref="G92:H92"/>
    <mergeCell ref="J92:L92"/>
    <mergeCell ref="M92:N92"/>
    <mergeCell ref="P92:R92"/>
    <mergeCell ref="S92:T92"/>
    <mergeCell ref="B93:C98"/>
    <mergeCell ref="D93:E93"/>
    <mergeCell ref="F93:H93"/>
    <mergeCell ref="J93:K93"/>
    <mergeCell ref="L93:N93"/>
    <mergeCell ref="P93:Q93"/>
    <mergeCell ref="R93:T93"/>
    <mergeCell ref="H94:I94"/>
    <mergeCell ref="N94:O94"/>
    <mergeCell ref="T94:U94"/>
    <mergeCell ref="D96:E96"/>
    <mergeCell ref="A5:C5"/>
    <mergeCell ref="A6:C6"/>
    <mergeCell ref="A7:C8"/>
    <mergeCell ref="D7:E7"/>
    <mergeCell ref="D5:J5"/>
    <mergeCell ref="D6:J6"/>
    <mergeCell ref="A2:U2"/>
    <mergeCell ref="B3:U3"/>
    <mergeCell ref="A4:C4"/>
    <mergeCell ref="D4:E4"/>
    <mergeCell ref="L5:P5"/>
    <mergeCell ref="L6:M6"/>
    <mergeCell ref="Q6:R6"/>
    <mergeCell ref="Q5:U5"/>
    <mergeCell ref="S6:T6"/>
    <mergeCell ref="N6:O6"/>
    <mergeCell ref="N7:O7"/>
    <mergeCell ref="L7:M7"/>
    <mergeCell ref="Q7:R7"/>
    <mergeCell ref="S7:T7"/>
    <mergeCell ref="Q8:R8"/>
    <mergeCell ref="V10:AG10"/>
    <mergeCell ref="J10:U10"/>
    <mergeCell ref="D11:I11"/>
    <mergeCell ref="J11:K11"/>
    <mergeCell ref="L11:U11"/>
    <mergeCell ref="A12:C12"/>
    <mergeCell ref="D12:I12"/>
    <mergeCell ref="J12:O12"/>
    <mergeCell ref="P12:U12"/>
    <mergeCell ref="A13:A24"/>
    <mergeCell ref="B13:C16"/>
    <mergeCell ref="D13:G13"/>
    <mergeCell ref="J13:M13"/>
    <mergeCell ref="P13:S13"/>
    <mergeCell ref="D14:E14"/>
    <mergeCell ref="F14:G14"/>
    <mergeCell ref="J14:K14"/>
    <mergeCell ref="L14:M14"/>
    <mergeCell ref="P14:Q14"/>
    <mergeCell ref="B21:C23"/>
    <mergeCell ref="D22:U22"/>
    <mergeCell ref="D23:U23"/>
    <mergeCell ref="D16:E16"/>
    <mergeCell ref="F16:G16"/>
    <mergeCell ref="J16:K16"/>
    <mergeCell ref="L16:M16"/>
    <mergeCell ref="P16:Q16"/>
    <mergeCell ref="R16:S16"/>
    <mergeCell ref="R14:S14"/>
    <mergeCell ref="D15:E15"/>
    <mergeCell ref="F15:G15"/>
    <mergeCell ref="J15:K15"/>
    <mergeCell ref="L15:M15"/>
    <mergeCell ref="D17:E17"/>
    <mergeCell ref="F17:G17"/>
    <mergeCell ref="J17:K17"/>
    <mergeCell ref="L17:M17"/>
    <mergeCell ref="P17:Q17"/>
    <mergeCell ref="B24:C24"/>
    <mergeCell ref="D19:F19"/>
    <mergeCell ref="G19:I19"/>
    <mergeCell ref="D21:F21"/>
    <mergeCell ref="G21:I21"/>
    <mergeCell ref="J19:L19"/>
    <mergeCell ref="M19:O19"/>
    <mergeCell ref="J21:L21"/>
    <mergeCell ref="M21:O21"/>
    <mergeCell ref="P19:R19"/>
    <mergeCell ref="P21:R21"/>
    <mergeCell ref="R26:S26"/>
    <mergeCell ref="D27:E27"/>
    <mergeCell ref="F27:G27"/>
    <mergeCell ref="J27:K27"/>
    <mergeCell ref="L27:M27"/>
    <mergeCell ref="P27:Q27"/>
    <mergeCell ref="R27:S27"/>
    <mergeCell ref="D26:E26"/>
    <mergeCell ref="F26:G26"/>
    <mergeCell ref="J26:K26"/>
    <mergeCell ref="L26:M26"/>
    <mergeCell ref="P26:Q26"/>
    <mergeCell ref="R29:T29"/>
    <mergeCell ref="D30:F30"/>
    <mergeCell ref="G30:H30"/>
    <mergeCell ref="J30:L30"/>
    <mergeCell ref="M30:N30"/>
    <mergeCell ref="P30:R30"/>
    <mergeCell ref="S30:T30"/>
    <mergeCell ref="D28:E28"/>
    <mergeCell ref="F28:G28"/>
    <mergeCell ref="J28:K28"/>
    <mergeCell ref="L28:M28"/>
    <mergeCell ref="P28:Q28"/>
    <mergeCell ref="R28:S28"/>
    <mergeCell ref="F31:H31"/>
    <mergeCell ref="J31:K31"/>
    <mergeCell ref="L31:N31"/>
    <mergeCell ref="P31:Q31"/>
    <mergeCell ref="D32:F32"/>
    <mergeCell ref="G32:H32"/>
    <mergeCell ref="J32:L32"/>
    <mergeCell ref="M32:N32"/>
    <mergeCell ref="P32:R32"/>
    <mergeCell ref="T37:U37"/>
    <mergeCell ref="D36:E36"/>
    <mergeCell ref="F36:H36"/>
    <mergeCell ref="J36:K36"/>
    <mergeCell ref="L36:N36"/>
    <mergeCell ref="P36:Q36"/>
    <mergeCell ref="R36:T36"/>
    <mergeCell ref="H34:I34"/>
    <mergeCell ref="N34:O34"/>
    <mergeCell ref="T34:U34"/>
    <mergeCell ref="A40:A51"/>
    <mergeCell ref="B40:C43"/>
    <mergeCell ref="D40:G40"/>
    <mergeCell ref="J40:M40"/>
    <mergeCell ref="P40:S40"/>
    <mergeCell ref="D41:E41"/>
    <mergeCell ref="F41:G41"/>
    <mergeCell ref="J41:K41"/>
    <mergeCell ref="L41:M41"/>
    <mergeCell ref="D43:E43"/>
    <mergeCell ref="F43:G43"/>
    <mergeCell ref="J43:K43"/>
    <mergeCell ref="L43:M43"/>
    <mergeCell ref="P43:Q43"/>
    <mergeCell ref="R43:S43"/>
    <mergeCell ref="P41:Q41"/>
    <mergeCell ref="R41:S41"/>
    <mergeCell ref="D42:E42"/>
    <mergeCell ref="F42:G42"/>
    <mergeCell ref="J42:K42"/>
    <mergeCell ref="L42:M42"/>
    <mergeCell ref="P42:Q42"/>
    <mergeCell ref="R42:S42"/>
    <mergeCell ref="D44:E44"/>
    <mergeCell ref="D39:F39"/>
    <mergeCell ref="G39:H39"/>
    <mergeCell ref="J39:L39"/>
    <mergeCell ref="M39:N39"/>
    <mergeCell ref="P39:R39"/>
    <mergeCell ref="A25:A39"/>
    <mergeCell ref="B25:C28"/>
    <mergeCell ref="D25:G25"/>
    <mergeCell ref="J25:M25"/>
    <mergeCell ref="P25:S25"/>
    <mergeCell ref="H37:I37"/>
    <mergeCell ref="N37:O37"/>
    <mergeCell ref="D33:E33"/>
    <mergeCell ref="F33:H33"/>
    <mergeCell ref="J33:K33"/>
    <mergeCell ref="L33:N33"/>
    <mergeCell ref="P33:Q33"/>
    <mergeCell ref="B29:C32"/>
    <mergeCell ref="D29:E29"/>
    <mergeCell ref="F29:H29"/>
    <mergeCell ref="J29:K29"/>
    <mergeCell ref="L29:N29"/>
    <mergeCell ref="P29:Q29"/>
    <mergeCell ref="D31:E31"/>
    <mergeCell ref="F44:H44"/>
    <mergeCell ref="J44:K44"/>
    <mergeCell ref="L44:N44"/>
    <mergeCell ref="P44:Q44"/>
    <mergeCell ref="D47:E47"/>
    <mergeCell ref="F47:H47"/>
    <mergeCell ref="J47:K47"/>
    <mergeCell ref="L47:N47"/>
    <mergeCell ref="P47:Q47"/>
    <mergeCell ref="H45:I45"/>
    <mergeCell ref="N45:O45"/>
    <mergeCell ref="J50:L50"/>
    <mergeCell ref="M50:N50"/>
    <mergeCell ref="P50:R50"/>
    <mergeCell ref="S50:T50"/>
    <mergeCell ref="B55:S55"/>
    <mergeCell ref="T55:U55"/>
    <mergeCell ref="B56:S56"/>
    <mergeCell ref="T56:U56"/>
    <mergeCell ref="T45:U45"/>
    <mergeCell ref="H48:I48"/>
    <mergeCell ref="N48:O48"/>
    <mergeCell ref="T48:U48"/>
    <mergeCell ref="D52:I52"/>
    <mergeCell ref="J52:O52"/>
    <mergeCell ref="P52:U52"/>
    <mergeCell ref="H81:J81"/>
    <mergeCell ref="A81:D81"/>
    <mergeCell ref="D8:F8"/>
    <mergeCell ref="A59:U59"/>
    <mergeCell ref="A61:C61"/>
    <mergeCell ref="F63:J64"/>
    <mergeCell ref="D61:T61"/>
    <mergeCell ref="K67:N67"/>
    <mergeCell ref="K68:N68"/>
    <mergeCell ref="K69:N69"/>
    <mergeCell ref="F65:J65"/>
    <mergeCell ref="F66:J66"/>
    <mergeCell ref="F67:J67"/>
    <mergeCell ref="F68:J68"/>
    <mergeCell ref="F69:J69"/>
    <mergeCell ref="B57:S57"/>
    <mergeCell ref="T57:U57"/>
    <mergeCell ref="A52:C52"/>
    <mergeCell ref="A53:U53"/>
    <mergeCell ref="A54:U54"/>
    <mergeCell ref="B58:S58"/>
    <mergeCell ref="T58:U58"/>
    <mergeCell ref="D50:F50"/>
    <mergeCell ref="G50:H50"/>
  </mergeCells>
  <phoneticPr fontId="3"/>
  <conditionalFormatting sqref="L11:U11">
    <cfRule type="expression" dxfId="93" priority="268">
      <formula>$J$11="有"</formula>
    </cfRule>
  </conditionalFormatting>
  <conditionalFormatting sqref="J10:U10">
    <cfRule type="expression" dxfId="92" priority="356">
      <formula>$C$1=""</formula>
    </cfRule>
    <cfRule type="expression" dxfId="91" priority="357">
      <formula>$C$1&gt;2</formula>
    </cfRule>
  </conditionalFormatting>
  <conditionalFormatting sqref="L8:U9">
    <cfRule type="expression" dxfId="90" priority="52">
      <formula>$C$1=0</formula>
    </cfRule>
    <cfRule type="expression" dxfId="89" priority="53">
      <formula>$C$1&lt;4</formula>
    </cfRule>
  </conditionalFormatting>
  <conditionalFormatting sqref="D34:G35">
    <cfRule type="expression" dxfId="88" priority="34">
      <formula>$F$33=$AS$33</formula>
    </cfRule>
    <cfRule type="expression" dxfId="87" priority="35">
      <formula>$F$33=$AR$33</formula>
    </cfRule>
    <cfRule type="expression" dxfId="86" priority="36">
      <formula>$F$33=$AQ$33</formula>
    </cfRule>
  </conditionalFormatting>
  <conditionalFormatting sqref="D37:G38">
    <cfRule type="expression" dxfId="85" priority="31">
      <formula>$F$36=$AS$33</formula>
    </cfRule>
    <cfRule type="expression" dxfId="84" priority="32">
      <formula>$F$36=$AR$33</formula>
    </cfRule>
    <cfRule type="expression" dxfId="83" priority="33">
      <formula>$F$36=$AQ$33</formula>
    </cfRule>
  </conditionalFormatting>
  <conditionalFormatting sqref="J34:M35">
    <cfRule type="expression" dxfId="82" priority="28">
      <formula>$L$33=$AS$33</formula>
    </cfRule>
    <cfRule type="expression" dxfId="81" priority="29">
      <formula>$L$33=$AR$33</formula>
    </cfRule>
    <cfRule type="expression" dxfId="80" priority="30">
      <formula>$L$33=$AQ$33</formula>
    </cfRule>
  </conditionalFormatting>
  <conditionalFormatting sqref="J37:M38">
    <cfRule type="expression" dxfId="79" priority="25">
      <formula>$L$36=$AS$33</formula>
    </cfRule>
    <cfRule type="expression" dxfId="78" priority="26">
      <formula>$L$36=$AR$33</formula>
    </cfRule>
    <cfRule type="expression" dxfId="77" priority="27">
      <formula>$L$36=$AQ$33</formula>
    </cfRule>
  </conditionalFormatting>
  <conditionalFormatting sqref="P34:S35">
    <cfRule type="expression" dxfId="76" priority="22">
      <formula>$R$33=$AS$33</formula>
    </cfRule>
    <cfRule type="expression" dxfId="75" priority="23">
      <formula>$R$33=$AR$33</formula>
    </cfRule>
    <cfRule type="expression" dxfId="74" priority="24">
      <formula>$R$33=$AQ$33</formula>
    </cfRule>
  </conditionalFormatting>
  <conditionalFormatting sqref="P37:S38">
    <cfRule type="expression" dxfId="73" priority="19">
      <formula>$R$36=$AS$33</formula>
    </cfRule>
    <cfRule type="expression" dxfId="72" priority="20">
      <formula>$R$36=$AR$33</formula>
    </cfRule>
    <cfRule type="expression" dxfId="71" priority="21">
      <formula>$R$36=$AQ$33</formula>
    </cfRule>
  </conditionalFormatting>
  <conditionalFormatting sqref="D45:G46">
    <cfRule type="expression" dxfId="70" priority="394">
      <formula>$F$44=$AS$46</formula>
    </cfRule>
    <cfRule type="expression" dxfId="69" priority="395">
      <formula>$F$44=$AR$46</formula>
    </cfRule>
    <cfRule type="expression" dxfId="68" priority="396">
      <formula>$F$44=$AQ$46</formula>
    </cfRule>
  </conditionalFormatting>
  <conditionalFormatting sqref="D48:G49">
    <cfRule type="expression" dxfId="67" priority="397">
      <formula>$F$47=$AS$46</formula>
    </cfRule>
    <cfRule type="expression" dxfId="66" priority="398">
      <formula>$F$47=$AR$46</formula>
    </cfRule>
    <cfRule type="expression" dxfId="65" priority="399">
      <formula>$F$47=$AQ$46</formula>
    </cfRule>
  </conditionalFormatting>
  <conditionalFormatting sqref="J45:M46">
    <cfRule type="expression" dxfId="64" priority="400">
      <formula>$L$44=$AS$46</formula>
    </cfRule>
    <cfRule type="expression" dxfId="63" priority="401">
      <formula>$L$44=$AR$46</formula>
    </cfRule>
    <cfRule type="expression" dxfId="62" priority="402">
      <formula>$L$44=$AQ$46</formula>
    </cfRule>
  </conditionalFormatting>
  <conditionalFormatting sqref="J48:M49">
    <cfRule type="expression" dxfId="61" priority="403">
      <formula>$L$47=$AS$46</formula>
    </cfRule>
    <cfRule type="expression" dxfId="60" priority="404">
      <formula>$L$47=$AR$46</formula>
    </cfRule>
    <cfRule type="expression" dxfId="59" priority="405">
      <formula>$L$47=$AQ$46</formula>
    </cfRule>
  </conditionalFormatting>
  <conditionalFormatting sqref="P45:S46">
    <cfRule type="expression" dxfId="58" priority="406">
      <formula>$R$44=$AS$46</formula>
    </cfRule>
    <cfRule type="expression" dxfId="57" priority="407">
      <formula>$R$44=$AR$46</formula>
    </cfRule>
    <cfRule type="expression" dxfId="56" priority="408">
      <formula>$R$44=$AQ$46</formula>
    </cfRule>
  </conditionalFormatting>
  <conditionalFormatting sqref="P48:S49">
    <cfRule type="expression" dxfId="55" priority="409">
      <formula>$R$47=$AS$46</formula>
    </cfRule>
    <cfRule type="expression" dxfId="54" priority="410">
      <formula>$R$47=$AR$46</formula>
    </cfRule>
    <cfRule type="expression" dxfId="53" priority="411">
      <formula>$R$47=$AQ$46</formula>
    </cfRule>
  </conditionalFormatting>
  <dataValidations count="6">
    <dataValidation type="list" allowBlank="1" showInputMessage="1" showErrorMessage="1" sqref="F44:H44 F47:H47 L44:N44 R44:T44 L47:N47 R47:T47" xr:uid="{10A3DE1A-5B22-423C-B178-ED211C1650D8}">
      <formula1>$AD$46:$AS$46</formula1>
    </dataValidation>
    <dataValidation type="list" allowBlank="1" showInputMessage="1" showErrorMessage="1" sqref="F33:H33 R33:T33 L33:N33 R36:T36 L36:N36 F36:H36" xr:uid="{20CE6351-7950-4AFF-BF58-C07986A4051A}">
      <formula1>$AD$33:$AS$33</formula1>
    </dataValidation>
    <dataValidation type="list" allowBlank="1" showInputMessage="1" showErrorMessage="1" sqref="F29:H29 R31:T31 R29:T29 L29:N29 L31:N31 F31:H31" xr:uid="{B7395DED-DA7C-4CF7-83A5-86BA3CA3885C}">
      <formula1>$AC$29:$AC$32</formula1>
    </dataValidation>
    <dataValidation type="list" allowBlank="1" showInputMessage="1" showErrorMessage="1" sqref="J11:K11" xr:uid="{E292D375-E081-42A7-BBA7-9640DC6EBA82}">
      <formula1>$Z$11:$AB$11</formula1>
    </dataValidation>
    <dataValidation type="list" allowBlank="1" showInputMessage="1" sqref="D52:U52" xr:uid="{9DE435DD-7AF8-4829-BFD0-4B8F0C10E12A}">
      <formula1>$Z$53:$AA$53</formula1>
    </dataValidation>
    <dataValidation type="list" allowBlank="1" showInputMessage="1" sqref="F93:H93 L93:N93 R93:T93 F96:H96 L96:N96 R96:T96" xr:uid="{FAA0DC6C-3AFF-49E1-80B8-EB36A1260F85}">
      <formula1>$AA$88:$AB$88</formula1>
    </dataValidation>
  </dataValidations>
  <printOptions horizontalCentered="1"/>
  <pageMargins left="0.19685039370078741" right="0.19685039370078741" top="0.19685039370078741" bottom="0.19685039370078741" header="0.31496062992125984" footer="0.31496062992125984"/>
  <pageSetup paperSize="9" scale="95" fitToWidth="0" fitToHeight="0" orientation="portrait" r:id="rId1"/>
  <headerFooter alignWithMargins="0"/>
  <rowBreaks count="1" manualBreakCount="1">
    <brk id="52" max="16383"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57150</xdr:colOff>
                    <xdr:row>16</xdr:row>
                    <xdr:rowOff>190500</xdr:rowOff>
                  </from>
                  <to>
                    <xdr:col>4</xdr:col>
                    <xdr:colOff>285750</xdr:colOff>
                    <xdr:row>18</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57150</xdr:colOff>
                    <xdr:row>16</xdr:row>
                    <xdr:rowOff>200025</xdr:rowOff>
                  </from>
                  <to>
                    <xdr:col>5</xdr:col>
                    <xdr:colOff>285750</xdr:colOff>
                    <xdr:row>17</xdr:row>
                    <xdr:rowOff>171450</xdr:rowOff>
                  </to>
                </anchor>
              </controlPr>
            </control>
          </mc:Choice>
        </mc:AlternateContent>
        <mc:AlternateContent xmlns:mc="http://schemas.openxmlformats.org/markup-compatibility/2006">
          <mc:Choice Requires="x14">
            <control shapeId="35847" r:id="rId6" name="Check Box 7">
              <controlPr defaultSize="0" autoFill="0" autoLine="0" autoPict="0">
                <anchor moveWithCells="1">
                  <from>
                    <xdr:col>7</xdr:col>
                    <xdr:colOff>57150</xdr:colOff>
                    <xdr:row>16</xdr:row>
                    <xdr:rowOff>180975</xdr:rowOff>
                  </from>
                  <to>
                    <xdr:col>7</xdr:col>
                    <xdr:colOff>285750</xdr:colOff>
                    <xdr:row>18</xdr:row>
                    <xdr:rowOff>9525</xdr:rowOff>
                  </to>
                </anchor>
              </controlPr>
            </control>
          </mc:Choice>
        </mc:AlternateContent>
        <mc:AlternateContent xmlns:mc="http://schemas.openxmlformats.org/markup-compatibility/2006">
          <mc:Choice Requires="x14">
            <control shapeId="35848" r:id="rId7" name="Check Box 8">
              <controlPr defaultSize="0" autoFill="0" autoLine="0" autoPict="0">
                <anchor moveWithCells="1">
                  <from>
                    <xdr:col>8</xdr:col>
                    <xdr:colOff>57150</xdr:colOff>
                    <xdr:row>17</xdr:row>
                    <xdr:rowOff>9525</xdr:rowOff>
                  </from>
                  <to>
                    <xdr:col>8</xdr:col>
                    <xdr:colOff>285750</xdr:colOff>
                    <xdr:row>17</xdr:row>
                    <xdr:rowOff>171450</xdr:rowOff>
                  </to>
                </anchor>
              </controlPr>
            </control>
          </mc:Choice>
        </mc:AlternateContent>
        <mc:AlternateContent xmlns:mc="http://schemas.openxmlformats.org/markup-compatibility/2006">
          <mc:Choice Requires="x14">
            <control shapeId="35865" r:id="rId8" name="Check Box 25">
              <controlPr defaultSize="0" autoFill="0" autoLine="0" autoPict="0">
                <anchor moveWithCells="1">
                  <from>
                    <xdr:col>19</xdr:col>
                    <xdr:colOff>219075</xdr:colOff>
                    <xdr:row>53</xdr:row>
                    <xdr:rowOff>247650</xdr:rowOff>
                  </from>
                  <to>
                    <xdr:col>20</xdr:col>
                    <xdr:colOff>152400</xdr:colOff>
                    <xdr:row>54</xdr:row>
                    <xdr:rowOff>200025</xdr:rowOff>
                  </to>
                </anchor>
              </controlPr>
            </control>
          </mc:Choice>
        </mc:AlternateContent>
        <mc:AlternateContent xmlns:mc="http://schemas.openxmlformats.org/markup-compatibility/2006">
          <mc:Choice Requires="x14">
            <control shapeId="35866" r:id="rId9" name="Check Box 26">
              <controlPr defaultSize="0" autoFill="0" autoLine="0" autoPict="0">
                <anchor moveWithCells="1">
                  <from>
                    <xdr:col>19</xdr:col>
                    <xdr:colOff>219075</xdr:colOff>
                    <xdr:row>55</xdr:row>
                    <xdr:rowOff>9525</xdr:rowOff>
                  </from>
                  <to>
                    <xdr:col>20</xdr:col>
                    <xdr:colOff>114300</xdr:colOff>
                    <xdr:row>56</xdr:row>
                    <xdr:rowOff>9525</xdr:rowOff>
                  </to>
                </anchor>
              </controlPr>
            </control>
          </mc:Choice>
        </mc:AlternateContent>
        <mc:AlternateContent xmlns:mc="http://schemas.openxmlformats.org/markup-compatibility/2006">
          <mc:Choice Requires="x14">
            <control shapeId="35867" r:id="rId10" name="Check Box 27">
              <controlPr defaultSize="0" autoFill="0" autoLine="0" autoPict="0">
                <anchor moveWithCells="1">
                  <from>
                    <xdr:col>19</xdr:col>
                    <xdr:colOff>219075</xdr:colOff>
                    <xdr:row>56</xdr:row>
                    <xdr:rowOff>228600</xdr:rowOff>
                  </from>
                  <to>
                    <xdr:col>20</xdr:col>
                    <xdr:colOff>123825</xdr:colOff>
                    <xdr:row>58</xdr:row>
                    <xdr:rowOff>0</xdr:rowOff>
                  </to>
                </anchor>
              </controlPr>
            </control>
          </mc:Choice>
        </mc:AlternateContent>
        <mc:AlternateContent xmlns:mc="http://schemas.openxmlformats.org/markup-compatibility/2006">
          <mc:Choice Requires="x14">
            <control shapeId="35868" r:id="rId11" name="Check Box 28">
              <controlPr defaultSize="0" autoFill="0" autoLine="0" autoPict="0">
                <anchor moveWithCells="1">
                  <from>
                    <xdr:col>19</xdr:col>
                    <xdr:colOff>219075</xdr:colOff>
                    <xdr:row>55</xdr:row>
                    <xdr:rowOff>228600</xdr:rowOff>
                  </from>
                  <to>
                    <xdr:col>20</xdr:col>
                    <xdr:colOff>114300</xdr:colOff>
                    <xdr:row>57</xdr:row>
                    <xdr:rowOff>0</xdr:rowOff>
                  </to>
                </anchor>
              </controlPr>
            </control>
          </mc:Choice>
        </mc:AlternateContent>
        <mc:AlternateContent xmlns:mc="http://schemas.openxmlformats.org/markup-compatibility/2006">
          <mc:Choice Requires="x14">
            <control shapeId="35869" r:id="rId12" name="Check Box 29">
              <controlPr defaultSize="0" autoFill="0" autoLine="0" autoPict="0">
                <anchor moveWithCells="1">
                  <from>
                    <xdr:col>10</xdr:col>
                    <xdr:colOff>209550</xdr:colOff>
                    <xdr:row>87</xdr:row>
                    <xdr:rowOff>0</xdr:rowOff>
                  </from>
                  <to>
                    <xdr:col>11</xdr:col>
                    <xdr:colOff>133350</xdr:colOff>
                    <xdr:row>87</xdr:row>
                    <xdr:rowOff>257175</xdr:rowOff>
                  </to>
                </anchor>
              </controlPr>
            </control>
          </mc:Choice>
        </mc:AlternateContent>
        <mc:AlternateContent xmlns:mc="http://schemas.openxmlformats.org/markup-compatibility/2006">
          <mc:Choice Requires="x14">
            <control shapeId="35870" r:id="rId13" name="Check Box 30">
              <controlPr defaultSize="0" autoFill="0" autoLine="0" autoPict="0">
                <anchor moveWithCells="1">
                  <from>
                    <xdr:col>10</xdr:col>
                    <xdr:colOff>209550</xdr:colOff>
                    <xdr:row>84</xdr:row>
                    <xdr:rowOff>9525</xdr:rowOff>
                  </from>
                  <to>
                    <xdr:col>11</xdr:col>
                    <xdr:colOff>133350</xdr:colOff>
                    <xdr:row>84</xdr:row>
                    <xdr:rowOff>247650</xdr:rowOff>
                  </to>
                </anchor>
              </controlPr>
            </control>
          </mc:Choice>
        </mc:AlternateContent>
        <mc:AlternateContent xmlns:mc="http://schemas.openxmlformats.org/markup-compatibility/2006">
          <mc:Choice Requires="x14">
            <control shapeId="35871" r:id="rId14" name="Check Box 31">
              <controlPr defaultSize="0" autoFill="0" autoLine="0" autoPict="0">
                <anchor moveWithCells="1">
                  <from>
                    <xdr:col>10</xdr:col>
                    <xdr:colOff>209550</xdr:colOff>
                    <xdr:row>84</xdr:row>
                    <xdr:rowOff>276225</xdr:rowOff>
                  </from>
                  <to>
                    <xdr:col>11</xdr:col>
                    <xdr:colOff>133350</xdr:colOff>
                    <xdr:row>85</xdr:row>
                    <xdr:rowOff>257175</xdr:rowOff>
                  </to>
                </anchor>
              </controlPr>
            </control>
          </mc:Choice>
        </mc:AlternateContent>
        <mc:AlternateContent xmlns:mc="http://schemas.openxmlformats.org/markup-compatibility/2006">
          <mc:Choice Requires="x14">
            <control shapeId="35872" r:id="rId15" name="Check Box 32">
              <controlPr defaultSize="0" autoFill="0" autoLine="0" autoPict="0">
                <anchor moveWithCells="1">
                  <from>
                    <xdr:col>10</xdr:col>
                    <xdr:colOff>209550</xdr:colOff>
                    <xdr:row>86</xdr:row>
                    <xdr:rowOff>0</xdr:rowOff>
                  </from>
                  <to>
                    <xdr:col>11</xdr:col>
                    <xdr:colOff>142875</xdr:colOff>
                    <xdr:row>86</xdr:row>
                    <xdr:rowOff>257175</xdr:rowOff>
                  </to>
                </anchor>
              </controlPr>
            </control>
          </mc:Choice>
        </mc:AlternateContent>
        <mc:AlternateContent xmlns:mc="http://schemas.openxmlformats.org/markup-compatibility/2006">
          <mc:Choice Requires="x14">
            <control shapeId="35873" r:id="rId16" name="Check Box 33">
              <controlPr defaultSize="0" autoFill="0" autoLine="0" autoPict="0">
                <anchor moveWithCells="1">
                  <from>
                    <xdr:col>10</xdr:col>
                    <xdr:colOff>209550</xdr:colOff>
                    <xdr:row>81</xdr:row>
                    <xdr:rowOff>161925</xdr:rowOff>
                  </from>
                  <to>
                    <xdr:col>11</xdr:col>
                    <xdr:colOff>133350</xdr:colOff>
                    <xdr:row>83</xdr:row>
                    <xdr:rowOff>0</xdr:rowOff>
                  </to>
                </anchor>
              </controlPr>
            </control>
          </mc:Choice>
        </mc:AlternateContent>
        <mc:AlternateContent xmlns:mc="http://schemas.openxmlformats.org/markup-compatibility/2006">
          <mc:Choice Requires="x14">
            <control shapeId="35874" r:id="rId17" name="Check Box 34">
              <controlPr defaultSize="0" autoFill="0" autoLine="0" autoPict="0">
                <anchor moveWithCells="1">
                  <from>
                    <xdr:col>4</xdr:col>
                    <xdr:colOff>57150</xdr:colOff>
                    <xdr:row>18</xdr:row>
                    <xdr:rowOff>190500</xdr:rowOff>
                  </from>
                  <to>
                    <xdr:col>4</xdr:col>
                    <xdr:colOff>285750</xdr:colOff>
                    <xdr:row>20</xdr:row>
                    <xdr:rowOff>47625</xdr:rowOff>
                  </to>
                </anchor>
              </controlPr>
            </control>
          </mc:Choice>
        </mc:AlternateContent>
        <mc:AlternateContent xmlns:mc="http://schemas.openxmlformats.org/markup-compatibility/2006">
          <mc:Choice Requires="x14">
            <control shapeId="35875" r:id="rId18" name="Check Box 35">
              <controlPr defaultSize="0" autoFill="0" autoLine="0" autoPict="0">
                <anchor moveWithCells="1">
                  <from>
                    <xdr:col>5</xdr:col>
                    <xdr:colOff>57150</xdr:colOff>
                    <xdr:row>18</xdr:row>
                    <xdr:rowOff>190500</xdr:rowOff>
                  </from>
                  <to>
                    <xdr:col>5</xdr:col>
                    <xdr:colOff>285750</xdr:colOff>
                    <xdr:row>20</xdr:row>
                    <xdr:rowOff>47625</xdr:rowOff>
                  </to>
                </anchor>
              </controlPr>
            </control>
          </mc:Choice>
        </mc:AlternateContent>
        <mc:AlternateContent xmlns:mc="http://schemas.openxmlformats.org/markup-compatibility/2006">
          <mc:Choice Requires="x14">
            <control shapeId="35876" r:id="rId19" name="Check Box 36">
              <controlPr defaultSize="0" autoFill="0" autoLine="0" autoPict="0">
                <anchor moveWithCells="1">
                  <from>
                    <xdr:col>7</xdr:col>
                    <xdr:colOff>57150</xdr:colOff>
                    <xdr:row>18</xdr:row>
                    <xdr:rowOff>190500</xdr:rowOff>
                  </from>
                  <to>
                    <xdr:col>7</xdr:col>
                    <xdr:colOff>285750</xdr:colOff>
                    <xdr:row>20</xdr:row>
                    <xdr:rowOff>47625</xdr:rowOff>
                  </to>
                </anchor>
              </controlPr>
            </control>
          </mc:Choice>
        </mc:AlternateContent>
        <mc:AlternateContent xmlns:mc="http://schemas.openxmlformats.org/markup-compatibility/2006">
          <mc:Choice Requires="x14">
            <control shapeId="35877" r:id="rId20" name="Check Box 37">
              <controlPr defaultSize="0" autoFill="0" autoLine="0" autoPict="0">
                <anchor moveWithCells="1">
                  <from>
                    <xdr:col>8</xdr:col>
                    <xdr:colOff>57150</xdr:colOff>
                    <xdr:row>18</xdr:row>
                    <xdr:rowOff>200025</xdr:rowOff>
                  </from>
                  <to>
                    <xdr:col>8</xdr:col>
                    <xdr:colOff>285750</xdr:colOff>
                    <xdr:row>20</xdr:row>
                    <xdr:rowOff>19050</xdr:rowOff>
                  </to>
                </anchor>
              </controlPr>
            </control>
          </mc:Choice>
        </mc:AlternateContent>
        <mc:AlternateContent xmlns:mc="http://schemas.openxmlformats.org/markup-compatibility/2006">
          <mc:Choice Requires="x14">
            <control shapeId="35878" r:id="rId21" name="Check Box 38">
              <controlPr defaultSize="0" autoFill="0" autoLine="0" autoPict="0">
                <anchor moveWithCells="1">
                  <from>
                    <xdr:col>10</xdr:col>
                    <xdr:colOff>57150</xdr:colOff>
                    <xdr:row>16</xdr:row>
                    <xdr:rowOff>209550</xdr:rowOff>
                  </from>
                  <to>
                    <xdr:col>10</xdr:col>
                    <xdr:colOff>285750</xdr:colOff>
                    <xdr:row>18</xdr:row>
                    <xdr:rowOff>19050</xdr:rowOff>
                  </to>
                </anchor>
              </controlPr>
            </control>
          </mc:Choice>
        </mc:AlternateContent>
        <mc:AlternateContent xmlns:mc="http://schemas.openxmlformats.org/markup-compatibility/2006">
          <mc:Choice Requires="x14">
            <control shapeId="35879" r:id="rId22" name="Check Box 39">
              <controlPr defaultSize="0" autoFill="0" autoLine="0" autoPict="0">
                <anchor moveWithCells="1">
                  <from>
                    <xdr:col>11</xdr:col>
                    <xdr:colOff>57150</xdr:colOff>
                    <xdr:row>16</xdr:row>
                    <xdr:rowOff>180975</xdr:rowOff>
                  </from>
                  <to>
                    <xdr:col>11</xdr:col>
                    <xdr:colOff>285750</xdr:colOff>
                    <xdr:row>18</xdr:row>
                    <xdr:rowOff>38100</xdr:rowOff>
                  </to>
                </anchor>
              </controlPr>
            </control>
          </mc:Choice>
        </mc:AlternateContent>
        <mc:AlternateContent xmlns:mc="http://schemas.openxmlformats.org/markup-compatibility/2006">
          <mc:Choice Requires="x14">
            <control shapeId="35880" r:id="rId23" name="Check Box 40">
              <controlPr defaultSize="0" autoFill="0" autoLine="0" autoPict="0">
                <anchor moveWithCells="1">
                  <from>
                    <xdr:col>13</xdr:col>
                    <xdr:colOff>57150</xdr:colOff>
                    <xdr:row>16</xdr:row>
                    <xdr:rowOff>190500</xdr:rowOff>
                  </from>
                  <to>
                    <xdr:col>13</xdr:col>
                    <xdr:colOff>285750</xdr:colOff>
                    <xdr:row>18</xdr:row>
                    <xdr:rowOff>19050</xdr:rowOff>
                  </to>
                </anchor>
              </controlPr>
            </control>
          </mc:Choice>
        </mc:AlternateContent>
        <mc:AlternateContent xmlns:mc="http://schemas.openxmlformats.org/markup-compatibility/2006">
          <mc:Choice Requires="x14">
            <control shapeId="35881" r:id="rId24" name="Check Box 41">
              <controlPr defaultSize="0" autoFill="0" autoLine="0" autoPict="0">
                <anchor moveWithCells="1">
                  <from>
                    <xdr:col>14</xdr:col>
                    <xdr:colOff>57150</xdr:colOff>
                    <xdr:row>17</xdr:row>
                    <xdr:rowOff>9525</xdr:rowOff>
                  </from>
                  <to>
                    <xdr:col>14</xdr:col>
                    <xdr:colOff>295275</xdr:colOff>
                    <xdr:row>18</xdr:row>
                    <xdr:rowOff>19050</xdr:rowOff>
                  </to>
                </anchor>
              </controlPr>
            </control>
          </mc:Choice>
        </mc:AlternateContent>
        <mc:AlternateContent xmlns:mc="http://schemas.openxmlformats.org/markup-compatibility/2006">
          <mc:Choice Requires="x14">
            <control shapeId="35882" r:id="rId25" name="Check Box 42">
              <controlPr defaultSize="0" autoFill="0" autoLine="0" autoPict="0">
                <anchor moveWithCells="1">
                  <from>
                    <xdr:col>10</xdr:col>
                    <xdr:colOff>57150</xdr:colOff>
                    <xdr:row>18</xdr:row>
                    <xdr:rowOff>190500</xdr:rowOff>
                  </from>
                  <to>
                    <xdr:col>10</xdr:col>
                    <xdr:colOff>285750</xdr:colOff>
                    <xdr:row>20</xdr:row>
                    <xdr:rowOff>47625</xdr:rowOff>
                  </to>
                </anchor>
              </controlPr>
            </control>
          </mc:Choice>
        </mc:AlternateContent>
        <mc:AlternateContent xmlns:mc="http://schemas.openxmlformats.org/markup-compatibility/2006">
          <mc:Choice Requires="x14">
            <control shapeId="35883" r:id="rId26" name="Check Box 43">
              <controlPr defaultSize="0" autoFill="0" autoLine="0" autoPict="0">
                <anchor moveWithCells="1">
                  <from>
                    <xdr:col>11</xdr:col>
                    <xdr:colOff>57150</xdr:colOff>
                    <xdr:row>18</xdr:row>
                    <xdr:rowOff>171450</xdr:rowOff>
                  </from>
                  <to>
                    <xdr:col>11</xdr:col>
                    <xdr:colOff>285750</xdr:colOff>
                    <xdr:row>20</xdr:row>
                    <xdr:rowOff>28575</xdr:rowOff>
                  </to>
                </anchor>
              </controlPr>
            </control>
          </mc:Choice>
        </mc:AlternateContent>
        <mc:AlternateContent xmlns:mc="http://schemas.openxmlformats.org/markup-compatibility/2006">
          <mc:Choice Requires="x14">
            <control shapeId="35884" r:id="rId27" name="Check Box 44">
              <controlPr defaultSize="0" autoFill="0" autoLine="0" autoPict="0">
                <anchor moveWithCells="1">
                  <from>
                    <xdr:col>13</xdr:col>
                    <xdr:colOff>57150</xdr:colOff>
                    <xdr:row>18</xdr:row>
                    <xdr:rowOff>171450</xdr:rowOff>
                  </from>
                  <to>
                    <xdr:col>13</xdr:col>
                    <xdr:colOff>285750</xdr:colOff>
                    <xdr:row>20</xdr:row>
                    <xdr:rowOff>19050</xdr:rowOff>
                  </to>
                </anchor>
              </controlPr>
            </control>
          </mc:Choice>
        </mc:AlternateContent>
        <mc:AlternateContent xmlns:mc="http://schemas.openxmlformats.org/markup-compatibility/2006">
          <mc:Choice Requires="x14">
            <control shapeId="35885" r:id="rId28" name="Check Box 45">
              <controlPr defaultSize="0" autoFill="0" autoLine="0" autoPict="0">
                <anchor moveWithCells="1">
                  <from>
                    <xdr:col>14</xdr:col>
                    <xdr:colOff>57150</xdr:colOff>
                    <xdr:row>18</xdr:row>
                    <xdr:rowOff>190500</xdr:rowOff>
                  </from>
                  <to>
                    <xdr:col>14</xdr:col>
                    <xdr:colOff>285750</xdr:colOff>
                    <xdr:row>20</xdr:row>
                    <xdr:rowOff>9525</xdr:rowOff>
                  </to>
                </anchor>
              </controlPr>
            </control>
          </mc:Choice>
        </mc:AlternateContent>
        <mc:AlternateContent xmlns:mc="http://schemas.openxmlformats.org/markup-compatibility/2006">
          <mc:Choice Requires="x14">
            <control shapeId="35886" r:id="rId29" name="Check Box 46">
              <controlPr defaultSize="0" autoFill="0" autoLine="0" autoPict="0">
                <anchor moveWithCells="1">
                  <from>
                    <xdr:col>16</xdr:col>
                    <xdr:colOff>57150</xdr:colOff>
                    <xdr:row>16</xdr:row>
                    <xdr:rowOff>209550</xdr:rowOff>
                  </from>
                  <to>
                    <xdr:col>16</xdr:col>
                    <xdr:colOff>285750</xdr:colOff>
                    <xdr:row>18</xdr:row>
                    <xdr:rowOff>19050</xdr:rowOff>
                  </to>
                </anchor>
              </controlPr>
            </control>
          </mc:Choice>
        </mc:AlternateContent>
        <mc:AlternateContent xmlns:mc="http://schemas.openxmlformats.org/markup-compatibility/2006">
          <mc:Choice Requires="x14">
            <control shapeId="35887" r:id="rId30" name="Check Box 47">
              <controlPr defaultSize="0" autoFill="0" autoLine="0" autoPict="0">
                <anchor moveWithCells="1">
                  <from>
                    <xdr:col>17</xdr:col>
                    <xdr:colOff>57150</xdr:colOff>
                    <xdr:row>16</xdr:row>
                    <xdr:rowOff>180975</xdr:rowOff>
                  </from>
                  <to>
                    <xdr:col>17</xdr:col>
                    <xdr:colOff>285750</xdr:colOff>
                    <xdr:row>18</xdr:row>
                    <xdr:rowOff>38100</xdr:rowOff>
                  </to>
                </anchor>
              </controlPr>
            </control>
          </mc:Choice>
        </mc:AlternateContent>
        <mc:AlternateContent xmlns:mc="http://schemas.openxmlformats.org/markup-compatibility/2006">
          <mc:Choice Requires="x14">
            <control shapeId="35888" r:id="rId31" name="Check Box 48">
              <controlPr defaultSize="0" autoFill="0" autoLine="0" autoPict="0">
                <anchor moveWithCells="1">
                  <from>
                    <xdr:col>19</xdr:col>
                    <xdr:colOff>57150</xdr:colOff>
                    <xdr:row>16</xdr:row>
                    <xdr:rowOff>190500</xdr:rowOff>
                  </from>
                  <to>
                    <xdr:col>19</xdr:col>
                    <xdr:colOff>285750</xdr:colOff>
                    <xdr:row>18</xdr:row>
                    <xdr:rowOff>19050</xdr:rowOff>
                  </to>
                </anchor>
              </controlPr>
            </control>
          </mc:Choice>
        </mc:AlternateContent>
        <mc:AlternateContent xmlns:mc="http://schemas.openxmlformats.org/markup-compatibility/2006">
          <mc:Choice Requires="x14">
            <control shapeId="35889" r:id="rId32" name="Check Box 49">
              <controlPr defaultSize="0" autoFill="0" autoLine="0" autoPict="0">
                <anchor moveWithCells="1">
                  <from>
                    <xdr:col>20</xdr:col>
                    <xdr:colOff>57150</xdr:colOff>
                    <xdr:row>17</xdr:row>
                    <xdr:rowOff>9525</xdr:rowOff>
                  </from>
                  <to>
                    <xdr:col>20</xdr:col>
                    <xdr:colOff>285750</xdr:colOff>
                    <xdr:row>18</xdr:row>
                    <xdr:rowOff>9525</xdr:rowOff>
                  </to>
                </anchor>
              </controlPr>
            </control>
          </mc:Choice>
        </mc:AlternateContent>
        <mc:AlternateContent xmlns:mc="http://schemas.openxmlformats.org/markup-compatibility/2006">
          <mc:Choice Requires="x14">
            <control shapeId="35890" r:id="rId33" name="Check Box 50">
              <controlPr defaultSize="0" autoFill="0" autoLine="0" autoPict="0">
                <anchor moveWithCells="1">
                  <from>
                    <xdr:col>16</xdr:col>
                    <xdr:colOff>57150</xdr:colOff>
                    <xdr:row>18</xdr:row>
                    <xdr:rowOff>190500</xdr:rowOff>
                  </from>
                  <to>
                    <xdr:col>16</xdr:col>
                    <xdr:colOff>285750</xdr:colOff>
                    <xdr:row>20</xdr:row>
                    <xdr:rowOff>47625</xdr:rowOff>
                  </to>
                </anchor>
              </controlPr>
            </control>
          </mc:Choice>
        </mc:AlternateContent>
        <mc:AlternateContent xmlns:mc="http://schemas.openxmlformats.org/markup-compatibility/2006">
          <mc:Choice Requires="x14">
            <control shapeId="35891" r:id="rId34" name="Check Box 51">
              <controlPr defaultSize="0" autoFill="0" autoLine="0" autoPict="0">
                <anchor moveWithCells="1">
                  <from>
                    <xdr:col>17</xdr:col>
                    <xdr:colOff>57150</xdr:colOff>
                    <xdr:row>18</xdr:row>
                    <xdr:rowOff>171450</xdr:rowOff>
                  </from>
                  <to>
                    <xdr:col>17</xdr:col>
                    <xdr:colOff>285750</xdr:colOff>
                    <xdr:row>20</xdr:row>
                    <xdr:rowOff>28575</xdr:rowOff>
                  </to>
                </anchor>
              </controlPr>
            </control>
          </mc:Choice>
        </mc:AlternateContent>
        <mc:AlternateContent xmlns:mc="http://schemas.openxmlformats.org/markup-compatibility/2006">
          <mc:Choice Requires="x14">
            <control shapeId="35892" r:id="rId35" name="Check Box 52">
              <controlPr defaultSize="0" autoFill="0" autoLine="0" autoPict="0">
                <anchor moveWithCells="1">
                  <from>
                    <xdr:col>19</xdr:col>
                    <xdr:colOff>57150</xdr:colOff>
                    <xdr:row>18</xdr:row>
                    <xdr:rowOff>171450</xdr:rowOff>
                  </from>
                  <to>
                    <xdr:col>19</xdr:col>
                    <xdr:colOff>285750</xdr:colOff>
                    <xdr:row>20</xdr:row>
                    <xdr:rowOff>19050</xdr:rowOff>
                  </to>
                </anchor>
              </controlPr>
            </control>
          </mc:Choice>
        </mc:AlternateContent>
        <mc:AlternateContent xmlns:mc="http://schemas.openxmlformats.org/markup-compatibility/2006">
          <mc:Choice Requires="x14">
            <control shapeId="35893" r:id="rId36" name="Check Box 53">
              <controlPr defaultSize="0" autoFill="0" autoLine="0" autoPict="0">
                <anchor moveWithCells="1">
                  <from>
                    <xdr:col>20</xdr:col>
                    <xdr:colOff>57150</xdr:colOff>
                    <xdr:row>18</xdr:row>
                    <xdr:rowOff>190500</xdr:rowOff>
                  </from>
                  <to>
                    <xdr:col>20</xdr:col>
                    <xdr:colOff>285750</xdr:colOff>
                    <xdr:row>20</xdr:row>
                    <xdr:rowOff>9525</xdr:rowOff>
                  </to>
                </anchor>
              </controlPr>
            </control>
          </mc:Choice>
        </mc:AlternateContent>
        <mc:AlternateContent xmlns:mc="http://schemas.openxmlformats.org/markup-compatibility/2006">
          <mc:Choice Requires="x14">
            <control shapeId="35896" r:id="rId37" name="Check Box 56">
              <controlPr defaultSize="0" autoFill="0" autoLine="0" autoPict="0">
                <anchor moveWithCells="1">
                  <from>
                    <xdr:col>3</xdr:col>
                    <xdr:colOff>57150</xdr:colOff>
                    <xdr:row>22</xdr:row>
                    <xdr:rowOff>171450</xdr:rowOff>
                  </from>
                  <to>
                    <xdr:col>4</xdr:col>
                    <xdr:colOff>19050</xdr:colOff>
                    <xdr:row>24</xdr:row>
                    <xdr:rowOff>19050</xdr:rowOff>
                  </to>
                </anchor>
              </controlPr>
            </control>
          </mc:Choice>
        </mc:AlternateContent>
        <mc:AlternateContent xmlns:mc="http://schemas.openxmlformats.org/markup-compatibility/2006">
          <mc:Choice Requires="x14">
            <control shapeId="35897" r:id="rId38" name="Check Box 57">
              <controlPr defaultSize="0" autoFill="0" autoLine="0" autoPict="0">
                <anchor moveWithCells="1">
                  <from>
                    <xdr:col>9</xdr:col>
                    <xdr:colOff>57150</xdr:colOff>
                    <xdr:row>23</xdr:row>
                    <xdr:rowOff>0</xdr:rowOff>
                  </from>
                  <to>
                    <xdr:col>10</xdr:col>
                    <xdr:colOff>19050</xdr:colOff>
                    <xdr:row>24</xdr:row>
                    <xdr:rowOff>0</xdr:rowOff>
                  </to>
                </anchor>
              </controlPr>
            </control>
          </mc:Choice>
        </mc:AlternateContent>
        <mc:AlternateContent xmlns:mc="http://schemas.openxmlformats.org/markup-compatibility/2006">
          <mc:Choice Requires="x14">
            <control shapeId="35898" r:id="rId39" name="Check Box 58">
              <controlPr defaultSize="0" autoFill="0" autoLine="0" autoPict="0">
                <anchor moveWithCells="1">
                  <from>
                    <xdr:col>15</xdr:col>
                    <xdr:colOff>57150</xdr:colOff>
                    <xdr:row>23</xdr:row>
                    <xdr:rowOff>0</xdr:rowOff>
                  </from>
                  <to>
                    <xdr:col>16</xdr:col>
                    <xdr:colOff>19050</xdr:colOff>
                    <xdr:row>24</xdr:row>
                    <xdr:rowOff>9525</xdr:rowOff>
                  </to>
                </anchor>
              </controlPr>
            </control>
          </mc:Choice>
        </mc:AlternateContent>
        <mc:AlternateContent xmlns:mc="http://schemas.openxmlformats.org/markup-compatibility/2006">
          <mc:Choice Requires="x14">
            <control shapeId="35900" r:id="rId40" name="Check Box 60">
              <controlPr defaultSize="0" autoFill="0" autoLine="0" autoPict="0">
                <anchor moveWithCells="1">
                  <from>
                    <xdr:col>3</xdr:col>
                    <xdr:colOff>57150</xdr:colOff>
                    <xdr:row>50</xdr:row>
                    <xdr:rowOff>9525</xdr:rowOff>
                  </from>
                  <to>
                    <xdr:col>4</xdr:col>
                    <xdr:colOff>19050</xdr:colOff>
                    <xdr:row>51</xdr:row>
                    <xdr:rowOff>0</xdr:rowOff>
                  </to>
                </anchor>
              </controlPr>
            </control>
          </mc:Choice>
        </mc:AlternateContent>
        <mc:AlternateContent xmlns:mc="http://schemas.openxmlformats.org/markup-compatibility/2006">
          <mc:Choice Requires="x14">
            <control shapeId="35901" r:id="rId41" name="Check Box 61">
              <controlPr defaultSize="0" autoFill="0" autoLine="0" autoPict="0">
                <anchor moveWithCells="1">
                  <from>
                    <xdr:col>9</xdr:col>
                    <xdr:colOff>57150</xdr:colOff>
                    <xdr:row>50</xdr:row>
                    <xdr:rowOff>9525</xdr:rowOff>
                  </from>
                  <to>
                    <xdr:col>10</xdr:col>
                    <xdr:colOff>19050</xdr:colOff>
                    <xdr:row>51</xdr:row>
                    <xdr:rowOff>9525</xdr:rowOff>
                  </to>
                </anchor>
              </controlPr>
            </control>
          </mc:Choice>
        </mc:AlternateContent>
        <mc:AlternateContent xmlns:mc="http://schemas.openxmlformats.org/markup-compatibility/2006">
          <mc:Choice Requires="x14">
            <control shapeId="35902" r:id="rId42" name="Check Box 62">
              <controlPr defaultSize="0" autoFill="0" autoLine="0" autoPict="0">
                <anchor moveWithCells="1">
                  <from>
                    <xdr:col>15</xdr:col>
                    <xdr:colOff>57150</xdr:colOff>
                    <xdr:row>50</xdr:row>
                    <xdr:rowOff>9525</xdr:rowOff>
                  </from>
                  <to>
                    <xdr:col>16</xdr:col>
                    <xdr:colOff>19050</xdr:colOff>
                    <xdr:row>51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DDDF-E575-4353-AA53-39EE8022C5CA}">
  <sheetPr codeName="Sheet8">
    <tabColor theme="9"/>
  </sheetPr>
  <dimension ref="A1:AU101"/>
  <sheetViews>
    <sheetView showZeros="0" view="pageBreakPreview" topLeftCell="A25" zoomScale="120" zoomScaleNormal="100" zoomScaleSheetLayoutView="120" workbookViewId="0">
      <selection activeCell="H13" sqref="H13"/>
    </sheetView>
  </sheetViews>
  <sheetFormatPr defaultColWidth="9" defaultRowHeight="15" x14ac:dyDescent="0.15"/>
  <cols>
    <col min="1" max="1" width="2.625" style="173" customWidth="1"/>
    <col min="2" max="2" width="6.5" style="173" customWidth="1"/>
    <col min="3" max="3" width="5.25" style="173" customWidth="1"/>
    <col min="4" max="21" width="4.75" style="173" customWidth="1"/>
    <col min="22" max="22" width="2.5" style="173" customWidth="1"/>
    <col min="23" max="24" width="9" style="173" customWidth="1"/>
    <col min="25" max="25" width="3.625" style="173" bestFit="1" customWidth="1"/>
    <col min="26" max="26" width="8.375" style="173" hidden="1" customWidth="1"/>
    <col min="27" max="27" width="6.75" style="173" hidden="1" customWidth="1"/>
    <col min="28" max="28" width="7.375" style="173" hidden="1" customWidth="1"/>
    <col min="29" max="29" width="11.75" style="173" hidden="1" customWidth="1"/>
    <col min="30" max="31" width="9.25" style="173" hidden="1" customWidth="1"/>
    <col min="32" max="33" width="7.375" style="173" hidden="1" customWidth="1"/>
    <col min="34" max="35" width="14.875" style="173" hidden="1" customWidth="1"/>
    <col min="36" max="39" width="11.25" style="173" hidden="1" customWidth="1"/>
    <col min="40" max="41" width="9.25" style="173" hidden="1" customWidth="1"/>
    <col min="42" max="42" width="15.625" style="173" hidden="1" customWidth="1"/>
    <col min="43" max="43" width="16.625" style="173" hidden="1" customWidth="1"/>
    <col min="44" max="45" width="22.875" style="173" hidden="1" customWidth="1"/>
    <col min="46" max="46" width="21.375" style="173" hidden="1" customWidth="1"/>
    <col min="47" max="47" width="11.125" style="173" hidden="1" customWidth="1"/>
    <col min="48" max="16384" width="9" style="173"/>
  </cols>
  <sheetData>
    <row r="1" spans="1:33" ht="13.9" hidden="1" customHeight="1" x14ac:dyDescent="0.15">
      <c r="A1" s="170" t="e">
        <f>DATE(D7,G7,I7)</f>
        <v>#NUM!</v>
      </c>
      <c r="B1" s="170" t="e">
        <f>DATE(D7,G8,I8)</f>
        <v>#NUM!</v>
      </c>
      <c r="C1" s="171" t="e">
        <f>B1-A1</f>
        <v>#NUM!</v>
      </c>
      <c r="D1" s="172"/>
      <c r="E1" s="172"/>
      <c r="F1" s="172"/>
      <c r="G1" s="172"/>
      <c r="H1" s="172"/>
      <c r="I1" s="172"/>
      <c r="J1" s="172"/>
      <c r="K1" s="172"/>
      <c r="L1" s="172"/>
      <c r="M1" s="172"/>
      <c r="N1" s="172"/>
      <c r="O1" s="172"/>
      <c r="P1" s="172"/>
      <c r="Q1" s="172"/>
      <c r="R1" s="172"/>
      <c r="S1" s="172"/>
      <c r="T1" s="172"/>
      <c r="U1" s="172"/>
    </row>
    <row r="2" spans="1:33" ht="13.9" customHeight="1" x14ac:dyDescent="0.15">
      <c r="A2" s="1180" t="s">
        <v>178</v>
      </c>
      <c r="B2" s="1180"/>
      <c r="C2" s="1180"/>
      <c r="D2" s="1180"/>
      <c r="E2" s="1180"/>
      <c r="F2" s="1180"/>
      <c r="G2" s="1180"/>
      <c r="H2" s="1180"/>
      <c r="I2" s="1180"/>
      <c r="J2" s="1180"/>
      <c r="K2" s="1180"/>
      <c r="L2" s="1180"/>
      <c r="M2" s="1180"/>
      <c r="N2" s="1180"/>
      <c r="O2" s="1180"/>
      <c r="P2" s="1180"/>
      <c r="Q2" s="1180"/>
      <c r="R2" s="1180"/>
      <c r="S2" s="1180"/>
      <c r="T2" s="1180"/>
      <c r="U2" s="1180"/>
    </row>
    <row r="3" spans="1:33" ht="24.75" thickBot="1" x14ac:dyDescent="0.2">
      <c r="B3" s="1181" t="s">
        <v>502</v>
      </c>
      <c r="C3" s="1181"/>
      <c r="D3" s="1181"/>
      <c r="E3" s="1181"/>
      <c r="F3" s="1181"/>
      <c r="G3" s="1181"/>
      <c r="H3" s="1181"/>
      <c r="I3" s="1181"/>
      <c r="J3" s="1181"/>
      <c r="K3" s="1181"/>
      <c r="L3" s="1181"/>
      <c r="M3" s="1181"/>
      <c r="N3" s="1181"/>
      <c r="O3" s="1181"/>
      <c r="P3" s="1181"/>
      <c r="Q3" s="1181"/>
      <c r="R3" s="1181"/>
      <c r="S3" s="1181"/>
      <c r="T3" s="1181"/>
      <c r="U3" s="1181"/>
    </row>
    <row r="4" spans="1:33" x14ac:dyDescent="0.25">
      <c r="A4" s="1182" t="s">
        <v>175</v>
      </c>
      <c r="B4" s="1183"/>
      <c r="C4" s="1184"/>
      <c r="D4" s="1185"/>
      <c r="E4" s="1186"/>
      <c r="F4" s="174" t="s">
        <v>0</v>
      </c>
      <c r="G4" s="175"/>
      <c r="H4" s="174" t="s">
        <v>1</v>
      </c>
      <c r="I4" s="176"/>
      <c r="J4" s="177" t="s">
        <v>2</v>
      </c>
      <c r="K4" s="178"/>
      <c r="L4" s="179"/>
      <c r="M4" s="178"/>
      <c r="N4" s="178"/>
      <c r="O4" s="178"/>
      <c r="P4" s="192"/>
      <c r="Q4" s="192"/>
      <c r="R4" s="192"/>
      <c r="S4" s="192"/>
      <c r="T4" s="192"/>
      <c r="U4" s="192"/>
    </row>
    <row r="5" spans="1:33" ht="16.899999999999999" customHeight="1" x14ac:dyDescent="0.15">
      <c r="A5" s="1160" t="s">
        <v>3</v>
      </c>
      <c r="B5" s="1161"/>
      <c r="C5" s="1162"/>
      <c r="D5" s="1174">
        <f>【2ヵ月前】利用申込書!G6</f>
        <v>0</v>
      </c>
      <c r="E5" s="1175"/>
      <c r="F5" s="1175"/>
      <c r="G5" s="1175"/>
      <c r="H5" s="1175"/>
      <c r="I5" s="1175"/>
      <c r="J5" s="1176"/>
      <c r="K5" s="180"/>
      <c r="L5" s="1393"/>
      <c r="M5" s="1393"/>
      <c r="N5" s="1393"/>
      <c r="O5" s="1393"/>
      <c r="P5" s="1393"/>
      <c r="Q5" s="1393"/>
      <c r="R5" s="1393"/>
      <c r="S5" s="1393"/>
      <c r="T5" s="1393"/>
      <c r="U5" s="1393"/>
    </row>
    <row r="6" spans="1:33" ht="16.899999999999999" customHeight="1" x14ac:dyDescent="0.2">
      <c r="A6" s="1163" t="s">
        <v>176</v>
      </c>
      <c r="B6" s="1164"/>
      <c r="C6" s="1165"/>
      <c r="D6" s="1177">
        <f>【2ヵ月前】利用申込書!K18</f>
        <v>0</v>
      </c>
      <c r="E6" s="1178"/>
      <c r="F6" s="1178"/>
      <c r="G6" s="1178"/>
      <c r="H6" s="1178"/>
      <c r="I6" s="1178"/>
      <c r="J6" s="1179"/>
      <c r="K6" s="181"/>
      <c r="L6" s="1390"/>
      <c r="M6" s="1390"/>
      <c r="N6" s="1391"/>
      <c r="O6" s="1391"/>
      <c r="P6" s="349"/>
      <c r="Q6" s="1390"/>
      <c r="R6" s="1390"/>
      <c r="S6" s="1392"/>
      <c r="T6" s="1392"/>
      <c r="U6" s="349"/>
    </row>
    <row r="7" spans="1:33" ht="16.899999999999999" customHeight="1" x14ac:dyDescent="0.25">
      <c r="A7" s="1166" t="s">
        <v>180</v>
      </c>
      <c r="B7" s="1167"/>
      <c r="C7" s="1168"/>
      <c r="D7" s="1172">
        <f>【2ヵ月前】利用申込書!I10</f>
        <v>0</v>
      </c>
      <c r="E7" s="1173"/>
      <c r="F7" s="184" t="s">
        <v>0</v>
      </c>
      <c r="G7" s="185">
        <f>【2ヵ月前】利用申込書!N10</f>
        <v>0</v>
      </c>
      <c r="H7" s="184" t="s">
        <v>1</v>
      </c>
      <c r="I7" s="185">
        <f>【2ヵ月前】利用申込書!R10</f>
        <v>0</v>
      </c>
      <c r="J7" s="186" t="s">
        <v>2</v>
      </c>
      <c r="K7" s="181"/>
      <c r="L7" s="1396"/>
      <c r="M7" s="1396"/>
      <c r="N7" s="1397"/>
      <c r="O7" s="1397"/>
      <c r="P7" s="350"/>
      <c r="Q7" s="1396"/>
      <c r="R7" s="1396"/>
      <c r="S7" s="1397"/>
      <c r="T7" s="1397"/>
      <c r="U7" s="350"/>
    </row>
    <row r="8" spans="1:33" ht="16.899999999999999" customHeight="1" thickBot="1" x14ac:dyDescent="0.2">
      <c r="A8" s="1169"/>
      <c r="B8" s="1170"/>
      <c r="C8" s="1171"/>
      <c r="D8" s="1040" t="s">
        <v>18</v>
      </c>
      <c r="E8" s="1041"/>
      <c r="F8" s="1041"/>
      <c r="G8" s="189">
        <f>【2ヵ月前】利用申込書!AH10</f>
        <v>0</v>
      </c>
      <c r="H8" s="190" t="s">
        <v>1</v>
      </c>
      <c r="I8" s="189">
        <f>【2ヵ月前】利用申込書!AL10</f>
        <v>0</v>
      </c>
      <c r="J8" s="191" t="s">
        <v>2</v>
      </c>
      <c r="K8" s="192"/>
      <c r="L8" s="1392"/>
      <c r="M8" s="1392"/>
      <c r="N8" s="1392"/>
      <c r="O8" s="1392"/>
      <c r="P8" s="1392"/>
      <c r="Q8" s="1392"/>
      <c r="R8" s="1392"/>
      <c r="S8" s="351"/>
      <c r="T8" s="178"/>
      <c r="U8" s="351"/>
    </row>
    <row r="9" spans="1:33" ht="6" customHeight="1" x14ac:dyDescent="0.3">
      <c r="A9" s="196"/>
      <c r="B9" s="197"/>
      <c r="C9" s="197"/>
      <c r="D9" s="178"/>
      <c r="E9" s="178"/>
      <c r="F9" s="178"/>
      <c r="G9" s="178"/>
      <c r="H9" s="178"/>
      <c r="I9" s="178"/>
      <c r="J9" s="178"/>
      <c r="K9" s="178"/>
      <c r="L9" s="1394"/>
      <c r="M9" s="1394"/>
      <c r="N9" s="1394"/>
      <c r="O9" s="1394"/>
      <c r="P9" s="1394"/>
      <c r="Q9" s="1394"/>
      <c r="R9" s="1394"/>
      <c r="S9" s="1394"/>
      <c r="T9" s="1394"/>
      <c r="U9" s="1394"/>
      <c r="V9" s="198"/>
      <c r="W9" s="198"/>
    </row>
    <row r="10" spans="1:33" ht="5.45" customHeight="1" thickBot="1" x14ac:dyDescent="0.25">
      <c r="A10" s="199"/>
      <c r="B10" s="199"/>
      <c r="C10" s="199"/>
      <c r="D10" s="192"/>
      <c r="E10" s="192"/>
      <c r="F10" s="192"/>
      <c r="G10" s="192"/>
      <c r="H10" s="192"/>
      <c r="I10" s="200"/>
      <c r="J10" s="1395"/>
      <c r="K10" s="1395"/>
      <c r="L10" s="1395"/>
      <c r="M10" s="1395"/>
      <c r="N10" s="1395"/>
      <c r="O10" s="1395"/>
      <c r="P10" s="1395"/>
      <c r="Q10" s="1395"/>
      <c r="R10" s="1395"/>
      <c r="S10" s="1395"/>
      <c r="T10" s="1395"/>
      <c r="U10" s="1395"/>
      <c r="V10" s="1145"/>
      <c r="W10" s="1145"/>
      <c r="X10" s="1145"/>
      <c r="Y10" s="1145"/>
      <c r="Z10" s="1145"/>
      <c r="AA10" s="1145"/>
      <c r="AB10" s="1145"/>
      <c r="AC10" s="1145"/>
      <c r="AD10" s="1145"/>
      <c r="AE10" s="1145"/>
      <c r="AF10" s="1145"/>
      <c r="AG10" s="1145"/>
    </row>
    <row r="11" spans="1:33" ht="20.25" thickTop="1" thickBot="1" x14ac:dyDescent="0.35">
      <c r="A11" s="196" t="s">
        <v>217</v>
      </c>
      <c r="B11" s="197"/>
      <c r="C11" s="197"/>
      <c r="D11" s="1147" t="s">
        <v>523</v>
      </c>
      <c r="E11" s="1148"/>
      <c r="F11" s="1148"/>
      <c r="G11" s="1148"/>
      <c r="H11" s="1148"/>
      <c r="I11" s="1148"/>
      <c r="J11" s="1149" t="s">
        <v>245</v>
      </c>
      <c r="K11" s="1150"/>
      <c r="L11" s="1151" t="s">
        <v>218</v>
      </c>
      <c r="M11" s="1151"/>
      <c r="N11" s="1151"/>
      <c r="O11" s="1151"/>
      <c r="P11" s="1151"/>
      <c r="Q11" s="1151"/>
      <c r="R11" s="1151"/>
      <c r="S11" s="1151"/>
      <c r="T11" s="1151"/>
      <c r="U11" s="1151"/>
      <c r="Z11" s="201" t="s">
        <v>245</v>
      </c>
      <c r="AA11" s="201" t="s">
        <v>246</v>
      </c>
      <c r="AB11" s="201" t="s">
        <v>247</v>
      </c>
    </row>
    <row r="12" spans="1:33" ht="19.899999999999999" customHeight="1" thickTop="1" thickBot="1" x14ac:dyDescent="0.2">
      <c r="A12" s="1152" t="s">
        <v>551</v>
      </c>
      <c r="B12" s="1153"/>
      <c r="C12" s="1154"/>
      <c r="D12" s="1155" t="str">
        <f>IFERROR(IF((【2ヵ月前】食事・ｼｰﾂ等注文書!$P$12+1)&lt;=B1,(【2ヵ月前】食事・ｼｰﾂ等注文書!$P$12+1)," ")," ")</f>
        <v xml:space="preserve"> </v>
      </c>
      <c r="E12" s="1156"/>
      <c r="F12" s="1156"/>
      <c r="G12" s="1156"/>
      <c r="H12" s="1156"/>
      <c r="I12" s="1156"/>
      <c r="J12" s="1155" t="str">
        <f>IFERROR(IF((D12+1)&lt;=B1,(D12+1)," ")," ")</f>
        <v xml:space="preserve"> </v>
      </c>
      <c r="K12" s="1156"/>
      <c r="L12" s="1157"/>
      <c r="M12" s="1157"/>
      <c r="N12" s="1157"/>
      <c r="O12" s="1158"/>
      <c r="P12" s="1157" t="str">
        <f>IFERROR(IF((J12+1)&lt;=B1,(J12+1)," ")," ")</f>
        <v xml:space="preserve"> </v>
      </c>
      <c r="Q12" s="1157"/>
      <c r="R12" s="1157"/>
      <c r="S12" s="1157"/>
      <c r="T12" s="1157"/>
      <c r="U12" s="1159"/>
    </row>
    <row r="13" spans="1:33" ht="25.15" customHeight="1" thickBot="1" x14ac:dyDescent="0.25">
      <c r="A13" s="1081" t="s">
        <v>123</v>
      </c>
      <c r="B13" s="1084" t="s">
        <v>119</v>
      </c>
      <c r="C13" s="1085"/>
      <c r="D13" s="1092" t="s">
        <v>544</v>
      </c>
      <c r="E13" s="1092"/>
      <c r="F13" s="1092"/>
      <c r="G13" s="1092"/>
      <c r="H13" s="202"/>
      <c r="I13" s="203" t="s">
        <v>112</v>
      </c>
      <c r="J13" s="1093" t="s">
        <v>544</v>
      </c>
      <c r="K13" s="1092"/>
      <c r="L13" s="1092"/>
      <c r="M13" s="1092"/>
      <c r="N13" s="202"/>
      <c r="O13" s="204" t="s">
        <v>112</v>
      </c>
      <c r="P13" s="1092" t="s">
        <v>544</v>
      </c>
      <c r="Q13" s="1092"/>
      <c r="R13" s="1092"/>
      <c r="S13" s="1092"/>
      <c r="T13" s="202"/>
      <c r="U13" s="205" t="s">
        <v>112</v>
      </c>
    </row>
    <row r="14" spans="1:33" ht="16.899999999999999" customHeight="1" thickBot="1" x14ac:dyDescent="0.25">
      <c r="A14" s="1082"/>
      <c r="B14" s="1086"/>
      <c r="C14" s="1087"/>
      <c r="D14" s="1107" t="s">
        <v>118</v>
      </c>
      <c r="E14" s="1107"/>
      <c r="F14" s="1108">
        <v>440</v>
      </c>
      <c r="G14" s="1108"/>
      <c r="H14" s="206"/>
      <c r="I14" s="207" t="s">
        <v>116</v>
      </c>
      <c r="J14" s="1109" t="s">
        <v>118</v>
      </c>
      <c r="K14" s="1107"/>
      <c r="L14" s="1108">
        <v>440</v>
      </c>
      <c r="M14" s="1108"/>
      <c r="N14" s="206"/>
      <c r="O14" s="208" t="s">
        <v>116</v>
      </c>
      <c r="P14" s="1107" t="s">
        <v>118</v>
      </c>
      <c r="Q14" s="1107"/>
      <c r="R14" s="1108">
        <v>440</v>
      </c>
      <c r="S14" s="1108"/>
      <c r="T14" s="206"/>
      <c r="U14" s="209" t="s">
        <v>116</v>
      </c>
      <c r="Z14" s="210">
        <f>F14*H14</f>
        <v>0</v>
      </c>
      <c r="AA14" s="210">
        <f>L14*N14</f>
        <v>0</v>
      </c>
      <c r="AB14" s="211">
        <f>R14*T14</f>
        <v>0</v>
      </c>
      <c r="AC14" s="212">
        <f>SUM(Z14:AB14)</f>
        <v>0</v>
      </c>
    </row>
    <row r="15" spans="1:33" ht="16.899999999999999" customHeight="1" thickBot="1" x14ac:dyDescent="0.25">
      <c r="A15" s="1082"/>
      <c r="B15" s="1088"/>
      <c r="C15" s="1089"/>
      <c r="D15" s="1107" t="s">
        <v>24</v>
      </c>
      <c r="E15" s="1107"/>
      <c r="F15" s="1108">
        <v>520</v>
      </c>
      <c r="G15" s="1108"/>
      <c r="H15" s="213"/>
      <c r="I15" s="207" t="s">
        <v>116</v>
      </c>
      <c r="J15" s="1109" t="s">
        <v>24</v>
      </c>
      <c r="K15" s="1107"/>
      <c r="L15" s="1108">
        <v>520</v>
      </c>
      <c r="M15" s="1108"/>
      <c r="N15" s="213"/>
      <c r="O15" s="208" t="s">
        <v>116</v>
      </c>
      <c r="P15" s="1107" t="s">
        <v>24</v>
      </c>
      <c r="Q15" s="1107"/>
      <c r="R15" s="1108">
        <v>520</v>
      </c>
      <c r="S15" s="1108"/>
      <c r="T15" s="213"/>
      <c r="U15" s="209" t="s">
        <v>116</v>
      </c>
      <c r="Z15" s="210">
        <f>F15*H15</f>
        <v>0</v>
      </c>
      <c r="AA15" s="210">
        <f t="shared" ref="AA15:AA16" si="0">L15*N15</f>
        <v>0</v>
      </c>
      <c r="AB15" s="211">
        <f t="shared" ref="AB15" si="1">R15*T15</f>
        <v>0</v>
      </c>
      <c r="AC15" s="212">
        <f t="shared" ref="AC15:AC16" si="2">SUM(Z15:AB15)</f>
        <v>0</v>
      </c>
    </row>
    <row r="16" spans="1:33" ht="16.899999999999999" customHeight="1" thickBot="1" x14ac:dyDescent="0.25">
      <c r="A16" s="1082"/>
      <c r="B16" s="1088"/>
      <c r="C16" s="1089"/>
      <c r="D16" s="1110" t="s">
        <v>117</v>
      </c>
      <c r="E16" s="1110"/>
      <c r="F16" s="1111">
        <v>550</v>
      </c>
      <c r="G16" s="1111"/>
      <c r="H16" s="214"/>
      <c r="I16" s="215" t="s">
        <v>116</v>
      </c>
      <c r="J16" s="1112" t="s">
        <v>117</v>
      </c>
      <c r="K16" s="1110"/>
      <c r="L16" s="1111">
        <v>550</v>
      </c>
      <c r="M16" s="1111"/>
      <c r="N16" s="214"/>
      <c r="O16" s="216" t="s">
        <v>116</v>
      </c>
      <c r="P16" s="1110" t="s">
        <v>117</v>
      </c>
      <c r="Q16" s="1110"/>
      <c r="R16" s="1111">
        <v>550</v>
      </c>
      <c r="S16" s="1111"/>
      <c r="T16" s="214"/>
      <c r="U16" s="217" t="s">
        <v>116</v>
      </c>
      <c r="Z16" s="210">
        <f>F16*H16</f>
        <v>0</v>
      </c>
      <c r="AA16" s="210">
        <f t="shared" si="0"/>
        <v>0</v>
      </c>
      <c r="AB16" s="211">
        <f>R16*T16</f>
        <v>0</v>
      </c>
      <c r="AC16" s="212">
        <f t="shared" si="2"/>
        <v>0</v>
      </c>
    </row>
    <row r="17" spans="1:37" ht="16.899999999999999" customHeight="1" thickBot="1" x14ac:dyDescent="0.25">
      <c r="A17" s="1082"/>
      <c r="B17" s="1222" t="s">
        <v>490</v>
      </c>
      <c r="C17" s="1223"/>
      <c r="D17" s="1122" t="s">
        <v>411</v>
      </c>
      <c r="E17" s="1123"/>
      <c r="F17" s="1124">
        <v>450</v>
      </c>
      <c r="G17" s="1124"/>
      <c r="H17" s="218"/>
      <c r="I17" s="219" t="s">
        <v>182</v>
      </c>
      <c r="J17" s="1122" t="s">
        <v>411</v>
      </c>
      <c r="K17" s="1123"/>
      <c r="L17" s="1124">
        <v>450</v>
      </c>
      <c r="M17" s="1124"/>
      <c r="N17" s="218"/>
      <c r="O17" s="219" t="s">
        <v>182</v>
      </c>
      <c r="P17" s="1122" t="s">
        <v>411</v>
      </c>
      <c r="Q17" s="1123"/>
      <c r="R17" s="1124">
        <v>450</v>
      </c>
      <c r="S17" s="1124"/>
      <c r="T17" s="218"/>
      <c r="U17" s="220" t="s">
        <v>182</v>
      </c>
      <c r="Z17" s="210">
        <f>H17*F17</f>
        <v>0</v>
      </c>
      <c r="AA17" s="210">
        <f>L17*N17</f>
        <v>0</v>
      </c>
      <c r="AB17" s="211">
        <f>R17*T17</f>
        <v>0</v>
      </c>
      <c r="AC17" s="212">
        <f>SUM(Z17:AB17)</f>
        <v>0</v>
      </c>
    </row>
    <row r="18" spans="1:37" x14ac:dyDescent="0.15">
      <c r="A18" s="1082"/>
      <c r="B18" s="1224"/>
      <c r="C18" s="1225"/>
      <c r="D18" s="221" t="s">
        <v>114</v>
      </c>
      <c r="E18" s="222"/>
      <c r="F18" s="223"/>
      <c r="G18" s="224" t="s">
        <v>187</v>
      </c>
      <c r="H18" s="225"/>
      <c r="I18" s="226"/>
      <c r="J18" s="221" t="s">
        <v>114</v>
      </c>
      <c r="K18" s="222"/>
      <c r="L18" s="223"/>
      <c r="M18" s="224" t="s">
        <v>187</v>
      </c>
      <c r="N18" s="225"/>
      <c r="O18" s="226"/>
      <c r="P18" s="221" t="s">
        <v>114</v>
      </c>
      <c r="Q18" s="222"/>
      <c r="R18" s="223"/>
      <c r="S18" s="224" t="s">
        <v>187</v>
      </c>
      <c r="T18" s="225"/>
      <c r="U18" s="227"/>
    </row>
    <row r="19" spans="1:37" ht="16.899999999999999" customHeight="1" x14ac:dyDescent="0.15">
      <c r="A19" s="1082"/>
      <c r="B19" s="1224"/>
      <c r="C19" s="1225"/>
      <c r="D19" s="1127" t="s">
        <v>487</v>
      </c>
      <c r="E19" s="1128"/>
      <c r="F19" s="1129"/>
      <c r="G19" s="1130" t="s">
        <v>524</v>
      </c>
      <c r="H19" s="1128"/>
      <c r="I19" s="1131"/>
      <c r="J19" s="1127" t="s">
        <v>487</v>
      </c>
      <c r="K19" s="1128"/>
      <c r="L19" s="1129"/>
      <c r="M19" s="1130" t="s">
        <v>524</v>
      </c>
      <c r="N19" s="1128"/>
      <c r="O19" s="1131"/>
      <c r="P19" s="1127" t="s">
        <v>487</v>
      </c>
      <c r="Q19" s="1128"/>
      <c r="R19" s="1129"/>
      <c r="S19" s="1130" t="s">
        <v>524</v>
      </c>
      <c r="T19" s="1128"/>
      <c r="U19" s="1275"/>
    </row>
    <row r="20" spans="1:37" x14ac:dyDescent="0.15">
      <c r="A20" s="1082"/>
      <c r="B20" s="1224"/>
      <c r="C20" s="1225"/>
      <c r="D20" s="228" t="s">
        <v>113</v>
      </c>
      <c r="E20" s="229"/>
      <c r="F20" s="230"/>
      <c r="G20" s="231" t="s">
        <v>188</v>
      </c>
      <c r="H20" s="229"/>
      <c r="I20" s="232"/>
      <c r="J20" s="228" t="s">
        <v>113</v>
      </c>
      <c r="K20" s="229"/>
      <c r="L20" s="230"/>
      <c r="M20" s="231" t="s">
        <v>188</v>
      </c>
      <c r="N20" s="229"/>
      <c r="O20" s="232"/>
      <c r="P20" s="228" t="s">
        <v>113</v>
      </c>
      <c r="Q20" s="229"/>
      <c r="R20" s="230"/>
      <c r="S20" s="231" t="s">
        <v>188</v>
      </c>
      <c r="T20" s="229"/>
      <c r="U20" s="233"/>
    </row>
    <row r="21" spans="1:37" ht="16.899999999999999" customHeight="1" x14ac:dyDescent="0.15">
      <c r="A21" s="1082"/>
      <c r="B21" s="1137"/>
      <c r="C21" s="1138"/>
      <c r="D21" s="1132" t="s">
        <v>488</v>
      </c>
      <c r="E21" s="1133"/>
      <c r="F21" s="1134"/>
      <c r="G21" s="1398" t="s">
        <v>542</v>
      </c>
      <c r="H21" s="1399"/>
      <c r="I21" s="1401"/>
      <c r="J21" s="1132" t="s">
        <v>488</v>
      </c>
      <c r="K21" s="1133"/>
      <c r="L21" s="1134"/>
      <c r="M21" s="1398" t="s">
        <v>542</v>
      </c>
      <c r="N21" s="1399"/>
      <c r="O21" s="1401"/>
      <c r="P21" s="1132" t="s">
        <v>488</v>
      </c>
      <c r="Q21" s="1133"/>
      <c r="R21" s="1134"/>
      <c r="S21" s="1398" t="s">
        <v>542</v>
      </c>
      <c r="T21" s="1399"/>
      <c r="U21" s="1400"/>
    </row>
    <row r="22" spans="1:37" x14ac:dyDescent="0.15">
      <c r="A22" s="1082"/>
      <c r="B22" s="1137"/>
      <c r="C22" s="1138"/>
      <c r="D22" s="1139" t="s">
        <v>557</v>
      </c>
      <c r="E22" s="1140"/>
      <c r="F22" s="1140"/>
      <c r="G22" s="1140"/>
      <c r="H22" s="1140"/>
      <c r="I22" s="1140"/>
      <c r="J22" s="1140"/>
      <c r="K22" s="1140"/>
      <c r="L22" s="1140"/>
      <c r="M22" s="1140"/>
      <c r="N22" s="1140"/>
      <c r="O22" s="1140"/>
      <c r="P22" s="1140"/>
      <c r="Q22" s="1140"/>
      <c r="R22" s="1140"/>
      <c r="S22" s="1140"/>
      <c r="T22" s="1140"/>
      <c r="U22" s="1141"/>
    </row>
    <row r="23" spans="1:37" x14ac:dyDescent="0.15">
      <c r="A23" s="1082"/>
      <c r="B23" s="1137"/>
      <c r="C23" s="1138"/>
      <c r="D23" s="1142" t="s">
        <v>543</v>
      </c>
      <c r="E23" s="1143"/>
      <c r="F23" s="1143"/>
      <c r="G23" s="1143"/>
      <c r="H23" s="1143"/>
      <c r="I23" s="1143"/>
      <c r="J23" s="1143"/>
      <c r="K23" s="1143"/>
      <c r="L23" s="1143"/>
      <c r="M23" s="1143"/>
      <c r="N23" s="1143"/>
      <c r="O23" s="1143"/>
      <c r="P23" s="1143"/>
      <c r="Q23" s="1143"/>
      <c r="R23" s="1143"/>
      <c r="S23" s="1143"/>
      <c r="T23" s="1143"/>
      <c r="U23" s="1144"/>
    </row>
    <row r="24" spans="1:37" ht="16.899999999999999" customHeight="1" thickBot="1" x14ac:dyDescent="0.2">
      <c r="A24" s="1083"/>
      <c r="B24" s="1125" t="s">
        <v>491</v>
      </c>
      <c r="C24" s="1126"/>
      <c r="D24" s="234"/>
      <c r="E24" s="1232" t="s">
        <v>492</v>
      </c>
      <c r="F24" s="1232"/>
      <c r="G24" s="1232"/>
      <c r="H24" s="1232"/>
      <c r="I24" s="1233"/>
      <c r="J24" s="234"/>
      <c r="K24" s="1232" t="s">
        <v>492</v>
      </c>
      <c r="L24" s="1232"/>
      <c r="M24" s="1232"/>
      <c r="N24" s="1232"/>
      <c r="O24" s="1233"/>
      <c r="P24" s="234"/>
      <c r="Q24" s="1232" t="s">
        <v>492</v>
      </c>
      <c r="R24" s="1232"/>
      <c r="S24" s="1232"/>
      <c r="T24" s="1232"/>
      <c r="U24" s="1234"/>
      <c r="Y24" s="192"/>
    </row>
    <row r="25" spans="1:37" ht="25.15" customHeight="1" thickBot="1" x14ac:dyDescent="0.25">
      <c r="A25" s="1081" t="s">
        <v>121</v>
      </c>
      <c r="B25" s="1084" t="s">
        <v>119</v>
      </c>
      <c r="C25" s="1085"/>
      <c r="D25" s="1092" t="s">
        <v>544</v>
      </c>
      <c r="E25" s="1092"/>
      <c r="F25" s="1092"/>
      <c r="G25" s="1092"/>
      <c r="H25" s="202"/>
      <c r="I25" s="203" t="s">
        <v>112</v>
      </c>
      <c r="J25" s="1093" t="s">
        <v>544</v>
      </c>
      <c r="K25" s="1092"/>
      <c r="L25" s="1092"/>
      <c r="M25" s="1092"/>
      <c r="N25" s="202"/>
      <c r="O25" s="204" t="s">
        <v>112</v>
      </c>
      <c r="P25" s="1092" t="s">
        <v>544</v>
      </c>
      <c r="Q25" s="1092"/>
      <c r="R25" s="1092"/>
      <c r="S25" s="1092"/>
      <c r="T25" s="202"/>
      <c r="U25" s="205" t="s">
        <v>112</v>
      </c>
      <c r="AA25" s="192"/>
    </row>
    <row r="26" spans="1:37" ht="16.899999999999999" customHeight="1" thickBot="1" x14ac:dyDescent="0.25">
      <c r="A26" s="1082"/>
      <c r="B26" s="1086"/>
      <c r="C26" s="1087"/>
      <c r="D26" s="1107" t="s">
        <v>118</v>
      </c>
      <c r="E26" s="1107"/>
      <c r="F26" s="1108">
        <v>500</v>
      </c>
      <c r="G26" s="1108"/>
      <c r="H26" s="206"/>
      <c r="I26" s="207" t="s">
        <v>116</v>
      </c>
      <c r="J26" s="1109" t="s">
        <v>118</v>
      </c>
      <c r="K26" s="1107"/>
      <c r="L26" s="1108">
        <v>500</v>
      </c>
      <c r="M26" s="1108"/>
      <c r="N26" s="206"/>
      <c r="O26" s="208" t="s">
        <v>116</v>
      </c>
      <c r="P26" s="1107" t="s">
        <v>118</v>
      </c>
      <c r="Q26" s="1107"/>
      <c r="R26" s="1108">
        <v>500</v>
      </c>
      <c r="S26" s="1108"/>
      <c r="T26" s="206"/>
      <c r="U26" s="209" t="s">
        <v>116</v>
      </c>
      <c r="Z26" s="210">
        <f>F26*H26</f>
        <v>0</v>
      </c>
      <c r="AA26" s="210">
        <f>L26*N26</f>
        <v>0</v>
      </c>
      <c r="AB26" s="211">
        <f>R26*T26</f>
        <v>0</v>
      </c>
      <c r="AC26" s="212">
        <f>SUM(Z26:AB26)</f>
        <v>0</v>
      </c>
    </row>
    <row r="27" spans="1:37" ht="16.899999999999999" customHeight="1" thickBot="1" x14ac:dyDescent="0.25">
      <c r="A27" s="1082"/>
      <c r="B27" s="1088"/>
      <c r="C27" s="1089"/>
      <c r="D27" s="1107" t="s">
        <v>24</v>
      </c>
      <c r="E27" s="1107"/>
      <c r="F27" s="1108">
        <v>640</v>
      </c>
      <c r="G27" s="1108"/>
      <c r="H27" s="213"/>
      <c r="I27" s="207" t="s">
        <v>116</v>
      </c>
      <c r="J27" s="1109" t="s">
        <v>24</v>
      </c>
      <c r="K27" s="1107"/>
      <c r="L27" s="1108">
        <v>640</v>
      </c>
      <c r="M27" s="1108"/>
      <c r="N27" s="213"/>
      <c r="O27" s="208" t="s">
        <v>116</v>
      </c>
      <c r="P27" s="1107" t="s">
        <v>24</v>
      </c>
      <c r="Q27" s="1107"/>
      <c r="R27" s="1108">
        <v>640</v>
      </c>
      <c r="S27" s="1108"/>
      <c r="T27" s="213"/>
      <c r="U27" s="209" t="s">
        <v>116</v>
      </c>
      <c r="Z27" s="210">
        <f>F27*H27</f>
        <v>0</v>
      </c>
      <c r="AA27" s="210">
        <f t="shared" ref="AA27:AA28" si="3">L27*N27</f>
        <v>0</v>
      </c>
      <c r="AB27" s="211">
        <f t="shared" ref="AB27" si="4">R27*T27</f>
        <v>0</v>
      </c>
      <c r="AC27" s="212">
        <f t="shared" ref="AC27:AC28" si="5">SUM(Z27:AB27)</f>
        <v>0</v>
      </c>
    </row>
    <row r="28" spans="1:37" ht="16.899999999999999" customHeight="1" thickBot="1" x14ac:dyDescent="0.25">
      <c r="A28" s="1082"/>
      <c r="B28" s="1090"/>
      <c r="C28" s="1091"/>
      <c r="D28" s="1119" t="s">
        <v>117</v>
      </c>
      <c r="E28" s="1119"/>
      <c r="F28" s="1120">
        <v>660</v>
      </c>
      <c r="G28" s="1120"/>
      <c r="H28" s="235"/>
      <c r="I28" s="200" t="s">
        <v>116</v>
      </c>
      <c r="J28" s="1121" t="s">
        <v>117</v>
      </c>
      <c r="K28" s="1119"/>
      <c r="L28" s="1120">
        <v>660</v>
      </c>
      <c r="M28" s="1120"/>
      <c r="N28" s="235"/>
      <c r="O28" s="236" t="s">
        <v>116</v>
      </c>
      <c r="P28" s="1119" t="s">
        <v>117</v>
      </c>
      <c r="Q28" s="1119"/>
      <c r="R28" s="1120">
        <v>660</v>
      </c>
      <c r="S28" s="1120"/>
      <c r="T28" s="235"/>
      <c r="U28" s="237" t="s">
        <v>116</v>
      </c>
      <c r="Z28" s="210">
        <f>F28*H28</f>
        <v>0</v>
      </c>
      <c r="AA28" s="210">
        <f t="shared" si="3"/>
        <v>0</v>
      </c>
      <c r="AB28" s="211">
        <f>R28*T28</f>
        <v>0</v>
      </c>
      <c r="AC28" s="212">
        <f t="shared" si="5"/>
        <v>0</v>
      </c>
    </row>
    <row r="29" spans="1:37" ht="19.899999999999999" customHeight="1" thickBot="1" x14ac:dyDescent="0.2">
      <c r="A29" s="1082"/>
      <c r="B29" s="1097" t="s">
        <v>547</v>
      </c>
      <c r="C29" s="1098"/>
      <c r="D29" s="1103" t="s">
        <v>181</v>
      </c>
      <c r="E29" s="1104"/>
      <c r="F29" s="1105"/>
      <c r="G29" s="1105"/>
      <c r="H29" s="1105"/>
      <c r="I29" s="238" t="s">
        <v>31</v>
      </c>
      <c r="J29" s="1103" t="s">
        <v>181</v>
      </c>
      <c r="K29" s="1104"/>
      <c r="L29" s="1105"/>
      <c r="M29" s="1105"/>
      <c r="N29" s="1105"/>
      <c r="O29" s="239" t="s">
        <v>31</v>
      </c>
      <c r="P29" s="1104" t="s">
        <v>181</v>
      </c>
      <c r="Q29" s="1104"/>
      <c r="R29" s="1105"/>
      <c r="S29" s="1105"/>
      <c r="T29" s="1105"/>
      <c r="U29" s="240" t="s">
        <v>31</v>
      </c>
      <c r="AC29" s="241" t="s">
        <v>229</v>
      </c>
      <c r="AD29" s="242">
        <v>350</v>
      </c>
      <c r="AE29" s="243">
        <f>IF(F29=$AC$29,$G$30*$AD$29,0)</f>
        <v>0</v>
      </c>
      <c r="AF29" s="243">
        <f>IF(L29=$AC$29,$M$30*$AD$29,0)</f>
        <v>0</v>
      </c>
      <c r="AG29" s="243">
        <f>IF(R29=$AC$29,$S$30*$AD$29,0)</f>
        <v>0</v>
      </c>
      <c r="AH29" s="243">
        <f>IF(F31=$AC$29,$G$32*$AD$29,0)</f>
        <v>0</v>
      </c>
      <c r="AI29" s="243">
        <f>IF(L31=$AC$29,$M$32*$AD$29,0)</f>
        <v>0</v>
      </c>
      <c r="AJ29" s="244">
        <f>IF(R31=$AC$29,$S$32*$AD$29,0)</f>
        <v>0</v>
      </c>
      <c r="AK29" s="245">
        <f>SUM(AE29:AJ29)</f>
        <v>0</v>
      </c>
    </row>
    <row r="30" spans="1:37" ht="16.899999999999999" customHeight="1" thickBot="1" x14ac:dyDescent="0.25">
      <c r="A30" s="1082"/>
      <c r="B30" s="1099"/>
      <c r="C30" s="1100"/>
      <c r="D30" s="1116" t="s">
        <v>95</v>
      </c>
      <c r="E30" s="1117"/>
      <c r="F30" s="1117"/>
      <c r="G30" s="1118"/>
      <c r="H30" s="1118"/>
      <c r="I30" s="246" t="s">
        <v>182</v>
      </c>
      <c r="J30" s="1116" t="s">
        <v>95</v>
      </c>
      <c r="K30" s="1117"/>
      <c r="L30" s="1117"/>
      <c r="M30" s="1118"/>
      <c r="N30" s="1118"/>
      <c r="O30" s="247" t="s">
        <v>182</v>
      </c>
      <c r="P30" s="1117" t="s">
        <v>95</v>
      </c>
      <c r="Q30" s="1117"/>
      <c r="R30" s="1117"/>
      <c r="S30" s="1118"/>
      <c r="T30" s="1118"/>
      <c r="U30" s="248" t="s">
        <v>182</v>
      </c>
      <c r="AC30" s="210" t="s">
        <v>231</v>
      </c>
      <c r="AD30" s="242">
        <v>450</v>
      </c>
      <c r="AE30" s="243">
        <f>IF(F29=$AC$30,$G$30*$AD$30,0)</f>
        <v>0</v>
      </c>
      <c r="AF30" s="243">
        <f>IF(L29=$AC$30,$M$30*$AD$30,0)</f>
        <v>0</v>
      </c>
      <c r="AG30" s="243">
        <f>IF(R29=$AC$30,$S$30*$AD$30,0)</f>
        <v>0</v>
      </c>
      <c r="AH30" s="243">
        <f>IF(F31=$AC$30,$G$32*$AD$30,0)</f>
        <v>0</v>
      </c>
      <c r="AI30" s="243">
        <f>IF(L31=$AC$30,$M$32*$AD$30,0)</f>
        <v>0</v>
      </c>
      <c r="AJ30" s="243">
        <f>IF(R31=$AC$30,$S$32*$AD$30,0)</f>
        <v>0</v>
      </c>
      <c r="AK30" s="245">
        <f>SUM(AE30:AJ30)</f>
        <v>0</v>
      </c>
    </row>
    <row r="31" spans="1:37" ht="19.899999999999999" customHeight="1" thickBot="1" x14ac:dyDescent="0.2">
      <c r="A31" s="1082"/>
      <c r="B31" s="1099"/>
      <c r="C31" s="1100"/>
      <c r="D31" s="1106" t="s">
        <v>181</v>
      </c>
      <c r="E31" s="1094"/>
      <c r="F31" s="1075"/>
      <c r="G31" s="1075"/>
      <c r="H31" s="1075"/>
      <c r="I31" s="249" t="s">
        <v>31</v>
      </c>
      <c r="J31" s="1106" t="s">
        <v>181</v>
      </c>
      <c r="K31" s="1094"/>
      <c r="L31" s="1075"/>
      <c r="M31" s="1075"/>
      <c r="N31" s="1075"/>
      <c r="O31" s="250" t="s">
        <v>31</v>
      </c>
      <c r="P31" s="1094" t="s">
        <v>181</v>
      </c>
      <c r="Q31" s="1094"/>
      <c r="R31" s="1075"/>
      <c r="S31" s="1075"/>
      <c r="T31" s="1075"/>
      <c r="U31" s="251" t="s">
        <v>31</v>
      </c>
      <c r="AC31" s="210" t="s">
        <v>232</v>
      </c>
      <c r="AD31" s="242">
        <v>550</v>
      </c>
      <c r="AE31" s="243">
        <f>IF(F29=$AC$31,$G$30*$AD$31,0)</f>
        <v>0</v>
      </c>
      <c r="AF31" s="243">
        <f>IF(L29=$AC$31,$M$30*$AD$31,0)</f>
        <v>0</v>
      </c>
      <c r="AG31" s="243">
        <f>IF(R29=$AC$31,$S$30*$AD$31,0)</f>
        <v>0</v>
      </c>
      <c r="AH31" s="243">
        <f>IF(F31=$AC$31,$G$32*$AD$31,0)</f>
        <v>0</v>
      </c>
      <c r="AI31" s="243">
        <f>IF(L31=$AC$31,$M$32*$AD$31,0)</f>
        <v>0</v>
      </c>
      <c r="AJ31" s="243">
        <f>IF(R31=$AC$31,$S$32*$AD$31,0)</f>
        <v>0</v>
      </c>
      <c r="AK31" s="245">
        <f>SUM(AE31:AJ31)</f>
        <v>0</v>
      </c>
    </row>
    <row r="32" spans="1:37" ht="16.899999999999999" customHeight="1" thickBot="1" x14ac:dyDescent="0.25">
      <c r="A32" s="1082"/>
      <c r="B32" s="1101"/>
      <c r="C32" s="1102"/>
      <c r="D32" s="1113" t="s">
        <v>95</v>
      </c>
      <c r="E32" s="1114"/>
      <c r="F32" s="1114"/>
      <c r="G32" s="1115"/>
      <c r="H32" s="1115"/>
      <c r="I32" s="252" t="s">
        <v>182</v>
      </c>
      <c r="J32" s="1113" t="s">
        <v>95</v>
      </c>
      <c r="K32" s="1114"/>
      <c r="L32" s="1114"/>
      <c r="M32" s="1115"/>
      <c r="N32" s="1115"/>
      <c r="O32" s="253" t="s">
        <v>182</v>
      </c>
      <c r="P32" s="1114" t="s">
        <v>95</v>
      </c>
      <c r="Q32" s="1114"/>
      <c r="R32" s="1114"/>
      <c r="S32" s="1115"/>
      <c r="T32" s="1115"/>
      <c r="U32" s="254" t="s">
        <v>182</v>
      </c>
      <c r="AC32" s="210" t="s">
        <v>230</v>
      </c>
      <c r="AD32" s="255">
        <v>530</v>
      </c>
      <c r="AE32" s="243">
        <f>IF(F29=$AC$32,$G$30*$AD$32,0)</f>
        <v>0</v>
      </c>
      <c r="AF32" s="243">
        <f>IF(L29=$AC$32,$M$30*$AD$32,0)</f>
        <v>0</v>
      </c>
      <c r="AG32" s="243">
        <f>IF(R29=$AC$32,$S$30*$AD$32,0)</f>
        <v>0</v>
      </c>
      <c r="AH32" s="243">
        <f>IF(F31=$AC$32,$G$32*$AD$32,0)</f>
        <v>0</v>
      </c>
      <c r="AI32" s="243">
        <f>IF(L31=$AC$32,$M$32*$AD$32,0)</f>
        <v>0</v>
      </c>
      <c r="AJ32" s="243">
        <f>IF(R31=$AC$32,$S$32*$AD$32,0)</f>
        <v>0</v>
      </c>
      <c r="AK32" s="245">
        <f>SUM(AE32:AJ32)</f>
        <v>0</v>
      </c>
    </row>
    <row r="33" spans="1:47" s="258" customFormat="1" ht="19.899999999999999" customHeight="1" x14ac:dyDescent="0.15">
      <c r="A33" s="1082"/>
      <c r="B33" s="1097" t="s">
        <v>552</v>
      </c>
      <c r="C33" s="1098"/>
      <c r="D33" s="1094" t="s">
        <v>181</v>
      </c>
      <c r="E33" s="1094"/>
      <c r="F33" s="1075"/>
      <c r="G33" s="1075"/>
      <c r="H33" s="1075"/>
      <c r="I33" s="249" t="s">
        <v>31</v>
      </c>
      <c r="J33" s="1095" t="s">
        <v>181</v>
      </c>
      <c r="K33" s="1096"/>
      <c r="L33" s="1075"/>
      <c r="M33" s="1075"/>
      <c r="N33" s="1075"/>
      <c r="O33" s="256" t="s">
        <v>31</v>
      </c>
      <c r="P33" s="1077" t="s">
        <v>181</v>
      </c>
      <c r="Q33" s="1077"/>
      <c r="R33" s="1075"/>
      <c r="S33" s="1075"/>
      <c r="T33" s="1075"/>
      <c r="U33" s="257" t="s">
        <v>31</v>
      </c>
      <c r="AC33" s="259" t="s">
        <v>196</v>
      </c>
      <c r="AD33" s="259" t="s">
        <v>233</v>
      </c>
      <c r="AE33" s="259" t="s">
        <v>234</v>
      </c>
      <c r="AF33" s="259" t="s">
        <v>235</v>
      </c>
      <c r="AG33" s="259" t="s">
        <v>236</v>
      </c>
      <c r="AH33" s="259" t="s">
        <v>237</v>
      </c>
      <c r="AI33" s="259" t="s">
        <v>238</v>
      </c>
      <c r="AJ33" s="259" t="s">
        <v>239</v>
      </c>
      <c r="AK33" s="259" t="s">
        <v>240</v>
      </c>
      <c r="AL33" s="259" t="s">
        <v>241</v>
      </c>
      <c r="AM33" s="259" t="s">
        <v>242</v>
      </c>
      <c r="AN33" s="259" t="s">
        <v>243</v>
      </c>
      <c r="AO33" s="259" t="s">
        <v>244</v>
      </c>
      <c r="AP33" s="259" t="s">
        <v>527</v>
      </c>
      <c r="AQ33" s="259" t="s">
        <v>525</v>
      </c>
      <c r="AR33" s="259" t="s">
        <v>526</v>
      </c>
      <c r="AS33" s="259" t="s">
        <v>528</v>
      </c>
    </row>
    <row r="34" spans="1:47" s="258" customFormat="1" ht="15.75" thickBot="1" x14ac:dyDescent="0.2">
      <c r="A34" s="1082"/>
      <c r="B34" s="1099"/>
      <c r="C34" s="1100"/>
      <c r="D34" s="260"/>
      <c r="E34" s="261" t="s">
        <v>183</v>
      </c>
      <c r="F34" s="262"/>
      <c r="G34" s="263" t="s">
        <v>489</v>
      </c>
      <c r="H34" s="1069" t="s">
        <v>185</v>
      </c>
      <c r="I34" s="1069"/>
      <c r="J34" s="260"/>
      <c r="K34" s="261" t="s">
        <v>183</v>
      </c>
      <c r="L34" s="262"/>
      <c r="M34" s="263" t="s">
        <v>489</v>
      </c>
      <c r="N34" s="1069" t="s">
        <v>185</v>
      </c>
      <c r="O34" s="1069"/>
      <c r="P34" s="264"/>
      <c r="Q34" s="261" t="s">
        <v>183</v>
      </c>
      <c r="R34" s="262"/>
      <c r="S34" s="263" t="s">
        <v>489</v>
      </c>
      <c r="T34" s="1069" t="s">
        <v>185</v>
      </c>
      <c r="U34" s="1070"/>
      <c r="AC34" s="265">
        <v>370</v>
      </c>
      <c r="AD34" s="259">
        <v>450</v>
      </c>
      <c r="AE34" s="259">
        <v>500</v>
      </c>
      <c r="AF34" s="259">
        <v>450</v>
      </c>
      <c r="AG34" s="259">
        <v>500</v>
      </c>
      <c r="AH34" s="259">
        <v>500</v>
      </c>
      <c r="AI34" s="259">
        <v>550</v>
      </c>
      <c r="AJ34" s="259">
        <v>550</v>
      </c>
      <c r="AK34" s="259">
        <v>600</v>
      </c>
      <c r="AL34" s="259">
        <v>400</v>
      </c>
      <c r="AM34" s="259">
        <v>450</v>
      </c>
      <c r="AN34" s="259">
        <v>450</v>
      </c>
      <c r="AO34" s="259">
        <v>450</v>
      </c>
      <c r="AP34" s="259">
        <v>400</v>
      </c>
      <c r="AQ34" s="259">
        <v>3500</v>
      </c>
      <c r="AR34" s="259">
        <v>1000</v>
      </c>
      <c r="AS34" s="259">
        <v>2500</v>
      </c>
    </row>
    <row r="35" spans="1:47" s="258" customFormat="1" ht="15.75" thickBot="1" x14ac:dyDescent="0.25">
      <c r="A35" s="1082"/>
      <c r="B35" s="1099"/>
      <c r="C35" s="1100"/>
      <c r="D35" s="266"/>
      <c r="E35" s="267" t="s">
        <v>183</v>
      </c>
      <c r="F35" s="268"/>
      <c r="G35" s="269" t="s">
        <v>489</v>
      </c>
      <c r="H35" s="270">
        <f>(D34*F34)+(D35*F35)</f>
        <v>0</v>
      </c>
      <c r="I35" s="271" t="s">
        <v>112</v>
      </c>
      <c r="J35" s="266"/>
      <c r="K35" s="267" t="s">
        <v>183</v>
      </c>
      <c r="L35" s="268"/>
      <c r="M35" s="269" t="s">
        <v>489</v>
      </c>
      <c r="N35" s="270">
        <f>(J34*L34)+(J35*L35)</f>
        <v>0</v>
      </c>
      <c r="O35" s="271" t="s">
        <v>112</v>
      </c>
      <c r="P35" s="272"/>
      <c r="Q35" s="267" t="s">
        <v>183</v>
      </c>
      <c r="R35" s="268"/>
      <c r="S35" s="269" t="s">
        <v>489</v>
      </c>
      <c r="T35" s="270">
        <f>(P34*R34)+(P35*R35)</f>
        <v>0</v>
      </c>
      <c r="U35" s="273" t="s">
        <v>112</v>
      </c>
      <c r="AC35" s="274">
        <f>(G39+M39+S39)*AC34</f>
        <v>0</v>
      </c>
      <c r="AD35" s="243">
        <f>IF($F$33=AD33,$H$35*AD34,0)</f>
        <v>0</v>
      </c>
      <c r="AE35" s="243">
        <f t="shared" ref="AE35:AR35" si="6">IF($F$33=AE33,$H$35*AE34,0)</f>
        <v>0</v>
      </c>
      <c r="AF35" s="243">
        <f t="shared" si="6"/>
        <v>0</v>
      </c>
      <c r="AG35" s="243">
        <f t="shared" si="6"/>
        <v>0</v>
      </c>
      <c r="AH35" s="243">
        <f t="shared" si="6"/>
        <v>0</v>
      </c>
      <c r="AI35" s="243">
        <f t="shared" si="6"/>
        <v>0</v>
      </c>
      <c r="AJ35" s="243">
        <f t="shared" si="6"/>
        <v>0</v>
      </c>
      <c r="AK35" s="243">
        <f t="shared" si="6"/>
        <v>0</v>
      </c>
      <c r="AL35" s="243">
        <f t="shared" si="6"/>
        <v>0</v>
      </c>
      <c r="AM35" s="243">
        <f t="shared" si="6"/>
        <v>0</v>
      </c>
      <c r="AN35" s="243">
        <f t="shared" si="6"/>
        <v>0</v>
      </c>
      <c r="AO35" s="243">
        <f t="shared" si="6"/>
        <v>0</v>
      </c>
      <c r="AP35" s="243">
        <f t="shared" si="6"/>
        <v>0</v>
      </c>
      <c r="AQ35" s="243">
        <f t="shared" si="6"/>
        <v>0</v>
      </c>
      <c r="AR35" s="243">
        <f t="shared" si="6"/>
        <v>0</v>
      </c>
      <c r="AS35" s="243">
        <f>IF($F$33=AS33,$H$35*AS34,0)</f>
        <v>0</v>
      </c>
    </row>
    <row r="36" spans="1:47" s="258" customFormat="1" ht="19.899999999999999" customHeight="1" x14ac:dyDescent="0.15">
      <c r="A36" s="1082"/>
      <c r="B36" s="1099"/>
      <c r="C36" s="1100"/>
      <c r="D36" s="1077" t="s">
        <v>181</v>
      </c>
      <c r="E36" s="1077"/>
      <c r="F36" s="1075"/>
      <c r="G36" s="1075"/>
      <c r="H36" s="1075"/>
      <c r="I36" s="275" t="s">
        <v>31</v>
      </c>
      <c r="J36" s="1076" t="s">
        <v>181</v>
      </c>
      <c r="K36" s="1077"/>
      <c r="L36" s="1075"/>
      <c r="M36" s="1075"/>
      <c r="N36" s="1075"/>
      <c r="O36" s="276" t="s">
        <v>31</v>
      </c>
      <c r="P36" s="1077" t="s">
        <v>181</v>
      </c>
      <c r="Q36" s="1077"/>
      <c r="R36" s="1075"/>
      <c r="S36" s="1075"/>
      <c r="T36" s="1075"/>
      <c r="U36" s="257" t="s">
        <v>31</v>
      </c>
      <c r="AD36" s="243">
        <f>IF($F$36=AD33,$H$38*AD34,0)</f>
        <v>0</v>
      </c>
      <c r="AE36" s="243">
        <f t="shared" ref="AE36:AR36" si="7">IF($F$36=AE33,$H$38*AE34,0)</f>
        <v>0</v>
      </c>
      <c r="AF36" s="243">
        <f t="shared" si="7"/>
        <v>0</v>
      </c>
      <c r="AG36" s="243">
        <f t="shared" si="7"/>
        <v>0</v>
      </c>
      <c r="AH36" s="243">
        <f t="shared" si="7"/>
        <v>0</v>
      </c>
      <c r="AI36" s="243">
        <f t="shared" si="7"/>
        <v>0</v>
      </c>
      <c r="AJ36" s="243">
        <f t="shared" si="7"/>
        <v>0</v>
      </c>
      <c r="AK36" s="243">
        <f t="shared" si="7"/>
        <v>0</v>
      </c>
      <c r="AL36" s="243">
        <f t="shared" si="7"/>
        <v>0</v>
      </c>
      <c r="AM36" s="243">
        <f t="shared" si="7"/>
        <v>0</v>
      </c>
      <c r="AN36" s="243">
        <f t="shared" si="7"/>
        <v>0</v>
      </c>
      <c r="AO36" s="243">
        <f t="shared" si="7"/>
        <v>0</v>
      </c>
      <c r="AP36" s="243">
        <f t="shared" si="7"/>
        <v>0</v>
      </c>
      <c r="AQ36" s="243">
        <f t="shared" si="7"/>
        <v>0</v>
      </c>
      <c r="AR36" s="243">
        <f t="shared" si="7"/>
        <v>0</v>
      </c>
      <c r="AS36" s="243">
        <f>IF($F$36=AS33,$H$38*AS34,0)</f>
        <v>0</v>
      </c>
    </row>
    <row r="37" spans="1:47" s="258" customFormat="1" ht="16.899999999999999" customHeight="1" x14ac:dyDescent="0.15">
      <c r="A37" s="1082"/>
      <c r="B37" s="1099"/>
      <c r="C37" s="1100"/>
      <c r="D37" s="260"/>
      <c r="E37" s="261" t="s">
        <v>183</v>
      </c>
      <c r="F37" s="262"/>
      <c r="G37" s="263" t="s">
        <v>489</v>
      </c>
      <c r="H37" s="1069" t="s">
        <v>185</v>
      </c>
      <c r="I37" s="1069"/>
      <c r="J37" s="264"/>
      <c r="K37" s="261" t="s">
        <v>183</v>
      </c>
      <c r="L37" s="262"/>
      <c r="M37" s="263" t="s">
        <v>489</v>
      </c>
      <c r="N37" s="1069" t="s">
        <v>185</v>
      </c>
      <c r="O37" s="1069"/>
      <c r="P37" s="260"/>
      <c r="Q37" s="261" t="s">
        <v>183</v>
      </c>
      <c r="R37" s="262"/>
      <c r="S37" s="263" t="s">
        <v>489</v>
      </c>
      <c r="T37" s="1069" t="s">
        <v>185</v>
      </c>
      <c r="U37" s="1070"/>
      <c r="AD37" s="243">
        <f>IF($L$33=AD33,$N$35*AD34,0)</f>
        <v>0</v>
      </c>
      <c r="AE37" s="243">
        <f t="shared" ref="AE37:AS37" si="8">IF($L$33=AE33,$N$35*AE34,0)</f>
        <v>0</v>
      </c>
      <c r="AF37" s="243">
        <f t="shared" si="8"/>
        <v>0</v>
      </c>
      <c r="AG37" s="243">
        <f t="shared" si="8"/>
        <v>0</v>
      </c>
      <c r="AH37" s="243">
        <f t="shared" si="8"/>
        <v>0</v>
      </c>
      <c r="AI37" s="243">
        <f t="shared" si="8"/>
        <v>0</v>
      </c>
      <c r="AJ37" s="243">
        <f t="shared" si="8"/>
        <v>0</v>
      </c>
      <c r="AK37" s="243">
        <f t="shared" si="8"/>
        <v>0</v>
      </c>
      <c r="AL37" s="243">
        <f t="shared" si="8"/>
        <v>0</v>
      </c>
      <c r="AM37" s="243">
        <f t="shared" si="8"/>
        <v>0</v>
      </c>
      <c r="AN37" s="243">
        <f t="shared" si="8"/>
        <v>0</v>
      </c>
      <c r="AO37" s="243">
        <f t="shared" si="8"/>
        <v>0</v>
      </c>
      <c r="AP37" s="243">
        <f t="shared" si="8"/>
        <v>0</v>
      </c>
      <c r="AQ37" s="243">
        <f t="shared" si="8"/>
        <v>0</v>
      </c>
      <c r="AR37" s="243">
        <f t="shared" si="8"/>
        <v>0</v>
      </c>
      <c r="AS37" s="243">
        <f t="shared" si="8"/>
        <v>0</v>
      </c>
    </row>
    <row r="38" spans="1:47" s="258" customFormat="1" ht="16.899999999999999" customHeight="1" x14ac:dyDescent="0.2">
      <c r="A38" s="1082"/>
      <c r="B38" s="1226" t="s">
        <v>550</v>
      </c>
      <c r="C38" s="1227"/>
      <c r="D38" s="266"/>
      <c r="E38" s="267" t="s">
        <v>183</v>
      </c>
      <c r="F38" s="268"/>
      <c r="G38" s="269" t="s">
        <v>489</v>
      </c>
      <c r="H38" s="270">
        <f>(D37*F37)+(D38*F38)</f>
        <v>0</v>
      </c>
      <c r="I38" s="271" t="s">
        <v>112</v>
      </c>
      <c r="J38" s="272"/>
      <c r="K38" s="267" t="s">
        <v>183</v>
      </c>
      <c r="L38" s="268"/>
      <c r="M38" s="269" t="s">
        <v>489</v>
      </c>
      <c r="N38" s="270">
        <f>(J37*L37)+(J38*L38)</f>
        <v>0</v>
      </c>
      <c r="O38" s="271" t="s">
        <v>112</v>
      </c>
      <c r="P38" s="266"/>
      <c r="Q38" s="267" t="s">
        <v>183</v>
      </c>
      <c r="R38" s="268"/>
      <c r="S38" s="269" t="s">
        <v>489</v>
      </c>
      <c r="T38" s="270">
        <f>(P37*R37)+(P38*R38)</f>
        <v>0</v>
      </c>
      <c r="U38" s="273" t="s">
        <v>112</v>
      </c>
      <c r="AD38" s="243">
        <f>IF($L$36=AD33,$N$38*AD34,0)</f>
        <v>0</v>
      </c>
      <c r="AE38" s="243">
        <f t="shared" ref="AE38:AS38" si="9">IF($L$36=AE33,$N$38*AE34,0)</f>
        <v>0</v>
      </c>
      <c r="AF38" s="243">
        <f t="shared" si="9"/>
        <v>0</v>
      </c>
      <c r="AG38" s="243">
        <f t="shared" si="9"/>
        <v>0</v>
      </c>
      <c r="AH38" s="243">
        <f t="shared" si="9"/>
        <v>0</v>
      </c>
      <c r="AI38" s="243">
        <f t="shared" si="9"/>
        <v>0</v>
      </c>
      <c r="AJ38" s="243">
        <f t="shared" si="9"/>
        <v>0</v>
      </c>
      <c r="AK38" s="243">
        <f t="shared" si="9"/>
        <v>0</v>
      </c>
      <c r="AL38" s="243">
        <f t="shared" si="9"/>
        <v>0</v>
      </c>
      <c r="AM38" s="243">
        <f t="shared" si="9"/>
        <v>0</v>
      </c>
      <c r="AN38" s="243">
        <f t="shared" si="9"/>
        <v>0</v>
      </c>
      <c r="AO38" s="243">
        <f t="shared" si="9"/>
        <v>0</v>
      </c>
      <c r="AP38" s="243">
        <f t="shared" si="9"/>
        <v>0</v>
      </c>
      <c r="AQ38" s="243">
        <f t="shared" si="9"/>
        <v>0</v>
      </c>
      <c r="AR38" s="243">
        <f t="shared" si="9"/>
        <v>0</v>
      </c>
      <c r="AS38" s="243">
        <f t="shared" si="9"/>
        <v>0</v>
      </c>
    </row>
    <row r="39" spans="1:47" s="258" customFormat="1" ht="16.899999999999999" customHeight="1" thickBot="1" x14ac:dyDescent="0.2">
      <c r="A39" s="1083"/>
      <c r="B39" s="1228"/>
      <c r="C39" s="1229"/>
      <c r="D39" s="1078" t="s">
        <v>193</v>
      </c>
      <c r="E39" s="1079"/>
      <c r="F39" s="1079"/>
      <c r="G39" s="1080">
        <f>F34+F35+F37+F38</f>
        <v>0</v>
      </c>
      <c r="H39" s="1080"/>
      <c r="I39" s="277" t="s">
        <v>186</v>
      </c>
      <c r="J39" s="1078" t="s">
        <v>193</v>
      </c>
      <c r="K39" s="1079"/>
      <c r="L39" s="1079"/>
      <c r="M39" s="1080">
        <f>L34+L35+L37+L38</f>
        <v>0</v>
      </c>
      <c r="N39" s="1080"/>
      <c r="O39" s="278" t="s">
        <v>186</v>
      </c>
      <c r="P39" s="1079" t="s">
        <v>193</v>
      </c>
      <c r="Q39" s="1079"/>
      <c r="R39" s="1079"/>
      <c r="S39" s="1080">
        <f>R34+R35+R37+R38</f>
        <v>0</v>
      </c>
      <c r="T39" s="1080"/>
      <c r="U39" s="279" t="s">
        <v>186</v>
      </c>
      <c r="AD39" s="243">
        <f>IF($R$33=AD33,$T$35*AD34,0)</f>
        <v>0</v>
      </c>
      <c r="AE39" s="243">
        <f t="shared" ref="AE39:AS39" si="10">IF($R$33=AE33,$T$35*AE34,0)</f>
        <v>0</v>
      </c>
      <c r="AF39" s="243">
        <f t="shared" si="10"/>
        <v>0</v>
      </c>
      <c r="AG39" s="243">
        <f t="shared" si="10"/>
        <v>0</v>
      </c>
      <c r="AH39" s="243">
        <f t="shared" si="10"/>
        <v>0</v>
      </c>
      <c r="AI39" s="243">
        <f t="shared" si="10"/>
        <v>0</v>
      </c>
      <c r="AJ39" s="243">
        <f t="shared" si="10"/>
        <v>0</v>
      </c>
      <c r="AK39" s="243">
        <f t="shared" si="10"/>
        <v>0</v>
      </c>
      <c r="AL39" s="243">
        <f t="shared" si="10"/>
        <v>0</v>
      </c>
      <c r="AM39" s="243">
        <f t="shared" si="10"/>
        <v>0</v>
      </c>
      <c r="AN39" s="243">
        <f t="shared" si="10"/>
        <v>0</v>
      </c>
      <c r="AO39" s="243">
        <f t="shared" si="10"/>
        <v>0</v>
      </c>
      <c r="AP39" s="243">
        <f t="shared" si="10"/>
        <v>0</v>
      </c>
      <c r="AQ39" s="243">
        <f t="shared" si="10"/>
        <v>0</v>
      </c>
      <c r="AR39" s="243">
        <f t="shared" si="10"/>
        <v>0</v>
      </c>
      <c r="AS39" s="243">
        <f t="shared" si="10"/>
        <v>0</v>
      </c>
    </row>
    <row r="40" spans="1:47" ht="25.15" customHeight="1" thickBot="1" x14ac:dyDescent="0.25">
      <c r="A40" s="1081" t="s">
        <v>120</v>
      </c>
      <c r="B40" s="1084" t="s">
        <v>119</v>
      </c>
      <c r="C40" s="1085"/>
      <c r="D40" s="1092" t="s">
        <v>544</v>
      </c>
      <c r="E40" s="1092"/>
      <c r="F40" s="1092"/>
      <c r="G40" s="1092"/>
      <c r="H40" s="202"/>
      <c r="I40" s="203" t="s">
        <v>112</v>
      </c>
      <c r="J40" s="1093" t="s">
        <v>544</v>
      </c>
      <c r="K40" s="1092"/>
      <c r="L40" s="1092"/>
      <c r="M40" s="1092"/>
      <c r="N40" s="202"/>
      <c r="O40" s="204" t="s">
        <v>112</v>
      </c>
      <c r="P40" s="1092" t="s">
        <v>544</v>
      </c>
      <c r="Q40" s="1092"/>
      <c r="R40" s="1092"/>
      <c r="S40" s="1092"/>
      <c r="T40" s="202"/>
      <c r="U40" s="205" t="s">
        <v>112</v>
      </c>
      <c r="V40" s="192"/>
      <c r="W40" s="192"/>
      <c r="AD40" s="280">
        <f>IF($R$36=AD33,$T$38*AD34,0)</f>
        <v>0</v>
      </c>
      <c r="AE40" s="280">
        <f t="shared" ref="AE40:AS40" si="11">IF($R$36=AE33,$T$38*AE34,0)</f>
        <v>0</v>
      </c>
      <c r="AF40" s="280">
        <f t="shared" si="11"/>
        <v>0</v>
      </c>
      <c r="AG40" s="280">
        <f t="shared" si="11"/>
        <v>0</v>
      </c>
      <c r="AH40" s="280">
        <f t="shared" si="11"/>
        <v>0</v>
      </c>
      <c r="AI40" s="280">
        <f t="shared" si="11"/>
        <v>0</v>
      </c>
      <c r="AJ40" s="280">
        <f t="shared" si="11"/>
        <v>0</v>
      </c>
      <c r="AK40" s="280">
        <f t="shared" si="11"/>
        <v>0</v>
      </c>
      <c r="AL40" s="280">
        <f t="shared" si="11"/>
        <v>0</v>
      </c>
      <c r="AM40" s="280">
        <f t="shared" si="11"/>
        <v>0</v>
      </c>
      <c r="AN40" s="280">
        <f t="shared" si="11"/>
        <v>0</v>
      </c>
      <c r="AO40" s="280">
        <f t="shared" si="11"/>
        <v>0</v>
      </c>
      <c r="AP40" s="280">
        <f t="shared" si="11"/>
        <v>0</v>
      </c>
      <c r="AQ40" s="280">
        <f t="shared" si="11"/>
        <v>0</v>
      </c>
      <c r="AR40" s="280">
        <f t="shared" si="11"/>
        <v>0</v>
      </c>
      <c r="AS40" s="280">
        <f t="shared" si="11"/>
        <v>0</v>
      </c>
    </row>
    <row r="41" spans="1:47" ht="16.899999999999999" customHeight="1" thickBot="1" x14ac:dyDescent="0.25">
      <c r="A41" s="1082"/>
      <c r="B41" s="1086"/>
      <c r="C41" s="1087"/>
      <c r="D41" s="1107" t="s">
        <v>118</v>
      </c>
      <c r="E41" s="1107"/>
      <c r="F41" s="1108">
        <v>600</v>
      </c>
      <c r="G41" s="1108"/>
      <c r="H41" s="206"/>
      <c r="I41" s="207" t="s">
        <v>116</v>
      </c>
      <c r="J41" s="1109" t="s">
        <v>118</v>
      </c>
      <c r="K41" s="1107"/>
      <c r="L41" s="1108">
        <v>600</v>
      </c>
      <c r="M41" s="1108"/>
      <c r="N41" s="206"/>
      <c r="O41" s="208" t="s">
        <v>116</v>
      </c>
      <c r="P41" s="1107" t="s">
        <v>118</v>
      </c>
      <c r="Q41" s="1107"/>
      <c r="R41" s="1108">
        <v>600</v>
      </c>
      <c r="S41" s="1108"/>
      <c r="T41" s="206"/>
      <c r="U41" s="209" t="s">
        <v>116</v>
      </c>
      <c r="V41" s="192"/>
      <c r="W41" s="192"/>
      <c r="Z41" s="210">
        <f>F41*H41</f>
        <v>0</v>
      </c>
      <c r="AA41" s="210">
        <f>L41*N41</f>
        <v>0</v>
      </c>
      <c r="AB41" s="211">
        <f>R41*T41</f>
        <v>0</v>
      </c>
      <c r="AC41" s="212">
        <f>SUM(Z41:AB41)</f>
        <v>0</v>
      </c>
      <c r="AD41" s="274">
        <f>SUM(AD35:AD40)</f>
        <v>0</v>
      </c>
      <c r="AE41" s="274">
        <f t="shared" ref="AE41:AQ41" si="12">SUM(AE35:AE40)</f>
        <v>0</v>
      </c>
      <c r="AF41" s="274">
        <f t="shared" si="12"/>
        <v>0</v>
      </c>
      <c r="AG41" s="274">
        <f t="shared" si="12"/>
        <v>0</v>
      </c>
      <c r="AH41" s="274">
        <f t="shared" si="12"/>
        <v>0</v>
      </c>
      <c r="AI41" s="274">
        <f t="shared" si="12"/>
        <v>0</v>
      </c>
      <c r="AJ41" s="274">
        <f t="shared" si="12"/>
        <v>0</v>
      </c>
      <c r="AK41" s="274">
        <f t="shared" si="12"/>
        <v>0</v>
      </c>
      <c r="AL41" s="274">
        <f t="shared" si="12"/>
        <v>0</v>
      </c>
      <c r="AM41" s="274">
        <f t="shared" si="12"/>
        <v>0</v>
      </c>
      <c r="AN41" s="274">
        <f t="shared" si="12"/>
        <v>0</v>
      </c>
      <c r="AO41" s="274">
        <f t="shared" si="12"/>
        <v>0</v>
      </c>
      <c r="AP41" s="274">
        <f t="shared" si="12"/>
        <v>0</v>
      </c>
      <c r="AQ41" s="274">
        <f t="shared" si="12"/>
        <v>0</v>
      </c>
      <c r="AR41" s="274">
        <f>SUM(AR35:AR40)</f>
        <v>0</v>
      </c>
      <c r="AS41" s="274">
        <f>SUM(AS35:AS40)</f>
        <v>0</v>
      </c>
      <c r="AU41" s="281">
        <f>SUM(AD41:AT41)</f>
        <v>0</v>
      </c>
    </row>
    <row r="42" spans="1:47" ht="16.899999999999999" customHeight="1" thickBot="1" x14ac:dyDescent="0.25">
      <c r="A42" s="1082"/>
      <c r="B42" s="1088"/>
      <c r="C42" s="1089"/>
      <c r="D42" s="1107" t="s">
        <v>24</v>
      </c>
      <c r="E42" s="1107"/>
      <c r="F42" s="1108">
        <v>830</v>
      </c>
      <c r="G42" s="1108"/>
      <c r="H42" s="213"/>
      <c r="I42" s="207" t="s">
        <v>116</v>
      </c>
      <c r="J42" s="1109" t="s">
        <v>24</v>
      </c>
      <c r="K42" s="1107"/>
      <c r="L42" s="1108">
        <v>830</v>
      </c>
      <c r="M42" s="1108"/>
      <c r="N42" s="213"/>
      <c r="O42" s="208" t="s">
        <v>116</v>
      </c>
      <c r="P42" s="1107" t="s">
        <v>24</v>
      </c>
      <c r="Q42" s="1107"/>
      <c r="R42" s="1108">
        <v>830</v>
      </c>
      <c r="S42" s="1108"/>
      <c r="T42" s="213"/>
      <c r="U42" s="209" t="s">
        <v>116</v>
      </c>
      <c r="V42" s="192"/>
      <c r="W42" s="192"/>
      <c r="Z42" s="210">
        <f>F42*H42</f>
        <v>0</v>
      </c>
      <c r="AA42" s="210">
        <f>L42*N42</f>
        <v>0</v>
      </c>
      <c r="AB42" s="211">
        <f>R42*T42</f>
        <v>0</v>
      </c>
      <c r="AC42" s="212">
        <f>SUM(Z42:AB42)</f>
        <v>0</v>
      </c>
    </row>
    <row r="43" spans="1:47" ht="16.899999999999999" customHeight="1" thickBot="1" x14ac:dyDescent="0.25">
      <c r="A43" s="1082"/>
      <c r="B43" s="1088"/>
      <c r="C43" s="1089"/>
      <c r="D43" s="1110" t="s">
        <v>117</v>
      </c>
      <c r="E43" s="1110"/>
      <c r="F43" s="1111">
        <v>860</v>
      </c>
      <c r="G43" s="1111"/>
      <c r="H43" s="214"/>
      <c r="I43" s="215" t="s">
        <v>116</v>
      </c>
      <c r="J43" s="1112" t="s">
        <v>117</v>
      </c>
      <c r="K43" s="1110"/>
      <c r="L43" s="1111">
        <v>860</v>
      </c>
      <c r="M43" s="1111"/>
      <c r="N43" s="214"/>
      <c r="O43" s="216" t="s">
        <v>116</v>
      </c>
      <c r="P43" s="1110" t="s">
        <v>117</v>
      </c>
      <c r="Q43" s="1110"/>
      <c r="R43" s="1111">
        <v>860</v>
      </c>
      <c r="S43" s="1111"/>
      <c r="T43" s="214"/>
      <c r="U43" s="217" t="s">
        <v>116</v>
      </c>
      <c r="Z43" s="210">
        <f>F43*H43</f>
        <v>0</v>
      </c>
      <c r="AA43" s="210">
        <f>L43*N43</f>
        <v>0</v>
      </c>
      <c r="AB43" s="211">
        <f>R43*T43</f>
        <v>0</v>
      </c>
      <c r="AC43" s="212">
        <f>SUM(Z43:AB43)</f>
        <v>0</v>
      </c>
    </row>
    <row r="44" spans="1:47" ht="19.899999999999999" customHeight="1" x14ac:dyDescent="0.15">
      <c r="A44" s="1082"/>
      <c r="B44" s="1097" t="s">
        <v>552</v>
      </c>
      <c r="C44" s="1098"/>
      <c r="D44" s="1077" t="s">
        <v>181</v>
      </c>
      <c r="E44" s="1077"/>
      <c r="F44" s="1075"/>
      <c r="G44" s="1075"/>
      <c r="H44" s="1075"/>
      <c r="I44" s="275" t="s">
        <v>31</v>
      </c>
      <c r="J44" s="1076" t="s">
        <v>181</v>
      </c>
      <c r="K44" s="1077"/>
      <c r="L44" s="1075"/>
      <c r="M44" s="1075"/>
      <c r="N44" s="1075"/>
      <c r="O44" s="276" t="s">
        <v>31</v>
      </c>
      <c r="P44" s="1077" t="s">
        <v>181</v>
      </c>
      <c r="Q44" s="1077"/>
      <c r="R44" s="1075"/>
      <c r="S44" s="1075"/>
      <c r="T44" s="1075"/>
      <c r="U44" s="257" t="s">
        <v>31</v>
      </c>
      <c r="AC44" s="241" t="s">
        <v>196</v>
      </c>
    </row>
    <row r="45" spans="1:47" ht="15.75" thickBot="1" x14ac:dyDescent="0.2">
      <c r="A45" s="1082"/>
      <c r="B45" s="1099"/>
      <c r="C45" s="1100"/>
      <c r="D45" s="260"/>
      <c r="E45" s="282" t="s">
        <v>183</v>
      </c>
      <c r="F45" s="283"/>
      <c r="G45" s="263" t="s">
        <v>489</v>
      </c>
      <c r="H45" s="1069" t="s">
        <v>185</v>
      </c>
      <c r="I45" s="1069"/>
      <c r="J45" s="264"/>
      <c r="K45" s="282" t="s">
        <v>183</v>
      </c>
      <c r="L45" s="262"/>
      <c r="M45" s="263" t="s">
        <v>489</v>
      </c>
      <c r="N45" s="1069" t="s">
        <v>185</v>
      </c>
      <c r="O45" s="1069"/>
      <c r="P45" s="264"/>
      <c r="Q45" s="282" t="s">
        <v>183</v>
      </c>
      <c r="R45" s="262"/>
      <c r="S45" s="263" t="s">
        <v>489</v>
      </c>
      <c r="T45" s="1069" t="s">
        <v>185</v>
      </c>
      <c r="U45" s="1070"/>
      <c r="AC45" s="242">
        <v>370</v>
      </c>
      <c r="AF45" s="192"/>
    </row>
    <row r="46" spans="1:47" ht="15.75" thickBot="1" x14ac:dyDescent="0.25">
      <c r="A46" s="1082"/>
      <c r="B46" s="1099"/>
      <c r="C46" s="1100"/>
      <c r="D46" s="266"/>
      <c r="E46" s="284" t="s">
        <v>183</v>
      </c>
      <c r="F46" s="285"/>
      <c r="G46" s="269" t="s">
        <v>489</v>
      </c>
      <c r="H46" s="270">
        <f>(D45*F45)+(D46*F46)</f>
        <v>0</v>
      </c>
      <c r="I46" s="271" t="s">
        <v>112</v>
      </c>
      <c r="J46" s="272"/>
      <c r="K46" s="284" t="s">
        <v>183</v>
      </c>
      <c r="L46" s="268"/>
      <c r="M46" s="269" t="s">
        <v>489</v>
      </c>
      <c r="N46" s="270">
        <f>(J45*L45)+(J46*L46)</f>
        <v>0</v>
      </c>
      <c r="O46" s="271" t="s">
        <v>112</v>
      </c>
      <c r="P46" s="272"/>
      <c r="Q46" s="284" t="s">
        <v>183</v>
      </c>
      <c r="R46" s="268"/>
      <c r="S46" s="269" t="s">
        <v>489</v>
      </c>
      <c r="T46" s="270">
        <f>(P45*R45)+(P46*R46)</f>
        <v>0</v>
      </c>
      <c r="U46" s="273" t="s">
        <v>112</v>
      </c>
      <c r="AC46" s="274">
        <f>(G50+M50+S50)*AC45</f>
        <v>0</v>
      </c>
      <c r="AD46" s="259" t="s">
        <v>233</v>
      </c>
      <c r="AE46" s="259" t="s">
        <v>234</v>
      </c>
      <c r="AF46" s="259" t="s">
        <v>235</v>
      </c>
      <c r="AG46" s="259" t="s">
        <v>236</v>
      </c>
      <c r="AH46" s="259" t="s">
        <v>237</v>
      </c>
      <c r="AI46" s="259" t="s">
        <v>238</v>
      </c>
      <c r="AJ46" s="259" t="s">
        <v>239</v>
      </c>
      <c r="AK46" s="259" t="s">
        <v>240</v>
      </c>
      <c r="AL46" s="259" t="s">
        <v>241</v>
      </c>
      <c r="AM46" s="259" t="s">
        <v>242</v>
      </c>
      <c r="AN46" s="259" t="s">
        <v>243</v>
      </c>
      <c r="AO46" s="259" t="s">
        <v>244</v>
      </c>
      <c r="AP46" s="259" t="s">
        <v>527</v>
      </c>
      <c r="AQ46" s="259" t="s">
        <v>525</v>
      </c>
      <c r="AR46" s="259" t="s">
        <v>526</v>
      </c>
      <c r="AS46" s="259" t="s">
        <v>528</v>
      </c>
    </row>
    <row r="47" spans="1:47" ht="19.899999999999999" customHeight="1" x14ac:dyDescent="0.15">
      <c r="A47" s="1082"/>
      <c r="B47" s="1099"/>
      <c r="C47" s="1100"/>
      <c r="D47" s="1077" t="s">
        <v>181</v>
      </c>
      <c r="E47" s="1077"/>
      <c r="F47" s="1075"/>
      <c r="G47" s="1075"/>
      <c r="H47" s="1075"/>
      <c r="I47" s="275" t="s">
        <v>31</v>
      </c>
      <c r="J47" s="1076" t="s">
        <v>181</v>
      </c>
      <c r="K47" s="1077"/>
      <c r="L47" s="1075"/>
      <c r="M47" s="1075"/>
      <c r="N47" s="1075"/>
      <c r="O47" s="276" t="s">
        <v>31</v>
      </c>
      <c r="P47" s="1077" t="s">
        <v>181</v>
      </c>
      <c r="Q47" s="1077"/>
      <c r="R47" s="1075"/>
      <c r="S47" s="1075"/>
      <c r="T47" s="1075"/>
      <c r="U47" s="257" t="s">
        <v>31</v>
      </c>
      <c r="W47" s="286" t="s">
        <v>221</v>
      </c>
      <c r="AD47" s="259">
        <v>450</v>
      </c>
      <c r="AE47" s="259">
        <v>500</v>
      </c>
      <c r="AF47" s="259">
        <v>450</v>
      </c>
      <c r="AG47" s="259">
        <v>500</v>
      </c>
      <c r="AH47" s="259">
        <v>500</v>
      </c>
      <c r="AI47" s="259">
        <v>550</v>
      </c>
      <c r="AJ47" s="259">
        <v>550</v>
      </c>
      <c r="AK47" s="259">
        <v>600</v>
      </c>
      <c r="AL47" s="259">
        <v>400</v>
      </c>
      <c r="AM47" s="259">
        <v>450</v>
      </c>
      <c r="AN47" s="259">
        <v>450</v>
      </c>
      <c r="AO47" s="259">
        <v>450</v>
      </c>
      <c r="AP47" s="259">
        <v>400</v>
      </c>
      <c r="AQ47" s="259">
        <v>3500</v>
      </c>
      <c r="AR47" s="259">
        <v>1000</v>
      </c>
      <c r="AS47" s="259">
        <v>2500</v>
      </c>
    </row>
    <row r="48" spans="1:47" ht="16.899999999999999" customHeight="1" x14ac:dyDescent="0.15">
      <c r="A48" s="1082"/>
      <c r="B48" s="1099"/>
      <c r="C48" s="1100"/>
      <c r="D48" s="260"/>
      <c r="E48" s="282" t="s">
        <v>183</v>
      </c>
      <c r="F48" s="283"/>
      <c r="G48" s="263" t="s">
        <v>489</v>
      </c>
      <c r="H48" s="1069" t="s">
        <v>185</v>
      </c>
      <c r="I48" s="1069"/>
      <c r="J48" s="264"/>
      <c r="K48" s="282" t="s">
        <v>183</v>
      </c>
      <c r="L48" s="262"/>
      <c r="M48" s="263" t="s">
        <v>489</v>
      </c>
      <c r="N48" s="1069" t="s">
        <v>185</v>
      </c>
      <c r="O48" s="1069"/>
      <c r="P48" s="264"/>
      <c r="Q48" s="282" t="s">
        <v>183</v>
      </c>
      <c r="R48" s="262"/>
      <c r="S48" s="263" t="s">
        <v>489</v>
      </c>
      <c r="T48" s="1069" t="s">
        <v>185</v>
      </c>
      <c r="U48" s="1070"/>
      <c r="W48" s="287" t="s">
        <v>222</v>
      </c>
      <c r="X48" s="288">
        <f>AC14+AC15+AC16+AC26+AC27+AC28+AC41+AC42+AC43</f>
        <v>0</v>
      </c>
      <c r="Y48" s="287" t="s">
        <v>179</v>
      </c>
      <c r="AD48" s="243">
        <f>IF($F$44=AD46,$H$46*AD47,0)</f>
        <v>0</v>
      </c>
      <c r="AE48" s="243">
        <f t="shared" ref="AE48:AS48" si="13">IF($F$44=AE46,$H$46*AE47,0)</f>
        <v>0</v>
      </c>
      <c r="AF48" s="243">
        <f t="shared" si="13"/>
        <v>0</v>
      </c>
      <c r="AG48" s="243">
        <f t="shared" si="13"/>
        <v>0</v>
      </c>
      <c r="AH48" s="243">
        <f t="shared" si="13"/>
        <v>0</v>
      </c>
      <c r="AI48" s="243">
        <f t="shared" si="13"/>
        <v>0</v>
      </c>
      <c r="AJ48" s="243">
        <f t="shared" si="13"/>
        <v>0</v>
      </c>
      <c r="AK48" s="243">
        <f t="shared" si="13"/>
        <v>0</v>
      </c>
      <c r="AL48" s="243">
        <f t="shared" si="13"/>
        <v>0</v>
      </c>
      <c r="AM48" s="243">
        <f t="shared" si="13"/>
        <v>0</v>
      </c>
      <c r="AN48" s="243">
        <f t="shared" si="13"/>
        <v>0</v>
      </c>
      <c r="AO48" s="243">
        <f t="shared" si="13"/>
        <v>0</v>
      </c>
      <c r="AP48" s="243">
        <f t="shared" si="13"/>
        <v>0</v>
      </c>
      <c r="AQ48" s="243">
        <f t="shared" si="13"/>
        <v>0</v>
      </c>
      <c r="AR48" s="243">
        <f t="shared" si="13"/>
        <v>0</v>
      </c>
      <c r="AS48" s="243">
        <f t="shared" si="13"/>
        <v>0</v>
      </c>
    </row>
    <row r="49" spans="1:47" ht="16.899999999999999" customHeight="1" x14ac:dyDescent="0.2">
      <c r="A49" s="1082"/>
      <c r="B49" s="1226" t="s">
        <v>550</v>
      </c>
      <c r="C49" s="1227"/>
      <c r="D49" s="266"/>
      <c r="E49" s="284" t="s">
        <v>183</v>
      </c>
      <c r="F49" s="285"/>
      <c r="G49" s="269" t="s">
        <v>489</v>
      </c>
      <c r="H49" s="270">
        <f>(D48*F48)+(D49*F49)</f>
        <v>0</v>
      </c>
      <c r="I49" s="271" t="s">
        <v>112</v>
      </c>
      <c r="J49" s="272"/>
      <c r="K49" s="284" t="s">
        <v>183</v>
      </c>
      <c r="L49" s="268"/>
      <c r="M49" s="269" t="s">
        <v>489</v>
      </c>
      <c r="N49" s="270">
        <f>(J48*L48)+(J49*L49)</f>
        <v>0</v>
      </c>
      <c r="O49" s="271" t="s">
        <v>112</v>
      </c>
      <c r="P49" s="272"/>
      <c r="Q49" s="284" t="s">
        <v>183</v>
      </c>
      <c r="R49" s="268"/>
      <c r="S49" s="269" t="s">
        <v>489</v>
      </c>
      <c r="T49" s="270">
        <f>(P48*R48)+(P49*R49)</f>
        <v>0</v>
      </c>
      <c r="U49" s="273" t="s">
        <v>112</v>
      </c>
      <c r="W49" s="289" t="s">
        <v>223</v>
      </c>
      <c r="X49" s="290">
        <f>AC17+AK29+AK30+AK31+AK32</f>
        <v>0</v>
      </c>
      <c r="Y49" s="289" t="s">
        <v>179</v>
      </c>
      <c r="AD49" s="243">
        <f>IF($F$47=AD46,$H$49*AD47,0)</f>
        <v>0</v>
      </c>
      <c r="AE49" s="243">
        <f t="shared" ref="AE49:AS49" si="14">IF($F$47=AE46,$H$49*AE47,0)</f>
        <v>0</v>
      </c>
      <c r="AF49" s="243">
        <f t="shared" si="14"/>
        <v>0</v>
      </c>
      <c r="AG49" s="243">
        <f t="shared" si="14"/>
        <v>0</v>
      </c>
      <c r="AH49" s="243">
        <f t="shared" si="14"/>
        <v>0</v>
      </c>
      <c r="AI49" s="243">
        <f t="shared" si="14"/>
        <v>0</v>
      </c>
      <c r="AJ49" s="243">
        <f t="shared" si="14"/>
        <v>0</v>
      </c>
      <c r="AK49" s="243">
        <f t="shared" si="14"/>
        <v>0</v>
      </c>
      <c r="AL49" s="243">
        <f t="shared" si="14"/>
        <v>0</v>
      </c>
      <c r="AM49" s="243">
        <f t="shared" si="14"/>
        <v>0</v>
      </c>
      <c r="AN49" s="243">
        <f t="shared" si="14"/>
        <v>0</v>
      </c>
      <c r="AO49" s="243">
        <f t="shared" si="14"/>
        <v>0</v>
      </c>
      <c r="AP49" s="243">
        <f t="shared" si="14"/>
        <v>0</v>
      </c>
      <c r="AQ49" s="243">
        <f t="shared" si="14"/>
        <v>0</v>
      </c>
      <c r="AR49" s="243">
        <f t="shared" si="14"/>
        <v>0</v>
      </c>
      <c r="AS49" s="243">
        <f t="shared" si="14"/>
        <v>0</v>
      </c>
    </row>
    <row r="50" spans="1:47" ht="16.899999999999999" customHeight="1" x14ac:dyDescent="0.15">
      <c r="A50" s="1082"/>
      <c r="B50" s="1230"/>
      <c r="C50" s="1231"/>
      <c r="D50" s="1066" t="s">
        <v>193</v>
      </c>
      <c r="E50" s="1067"/>
      <c r="F50" s="1067"/>
      <c r="G50" s="1068">
        <f>F45+F46+F48+F49</f>
        <v>0</v>
      </c>
      <c r="H50" s="1068"/>
      <c r="I50" s="291" t="s">
        <v>186</v>
      </c>
      <c r="J50" s="1066" t="s">
        <v>193</v>
      </c>
      <c r="K50" s="1067"/>
      <c r="L50" s="1067"/>
      <c r="M50" s="1068">
        <f>L45+L46+L48+L49</f>
        <v>0</v>
      </c>
      <c r="N50" s="1068"/>
      <c r="O50" s="292" t="s">
        <v>186</v>
      </c>
      <c r="P50" s="1067" t="s">
        <v>193</v>
      </c>
      <c r="Q50" s="1067"/>
      <c r="R50" s="1067"/>
      <c r="S50" s="1068">
        <f>R45+R46+R48+R49</f>
        <v>0</v>
      </c>
      <c r="T50" s="1068"/>
      <c r="U50" s="293" t="s">
        <v>186</v>
      </c>
      <c r="W50" s="289" t="s">
        <v>224</v>
      </c>
      <c r="X50" s="290">
        <f>AC35+AC46+AU41+AU54</f>
        <v>0</v>
      </c>
      <c r="Y50" s="289" t="s">
        <v>179</v>
      </c>
      <c r="AD50" s="243">
        <f>IF($L$44=AD46,$N$46*AD47,0)</f>
        <v>0</v>
      </c>
      <c r="AE50" s="243">
        <f t="shared" ref="AE50:AS50" si="15">IF($L$44=AE46,$N$46*AE47,0)</f>
        <v>0</v>
      </c>
      <c r="AF50" s="243">
        <f t="shared" si="15"/>
        <v>0</v>
      </c>
      <c r="AG50" s="243">
        <f t="shared" si="15"/>
        <v>0</v>
      </c>
      <c r="AH50" s="243">
        <f t="shared" si="15"/>
        <v>0</v>
      </c>
      <c r="AI50" s="243">
        <f t="shared" si="15"/>
        <v>0</v>
      </c>
      <c r="AJ50" s="243">
        <f t="shared" si="15"/>
        <v>0</v>
      </c>
      <c r="AK50" s="243">
        <f t="shared" si="15"/>
        <v>0</v>
      </c>
      <c r="AL50" s="243">
        <f t="shared" si="15"/>
        <v>0</v>
      </c>
      <c r="AM50" s="243">
        <f t="shared" si="15"/>
        <v>0</v>
      </c>
      <c r="AN50" s="243">
        <f t="shared" si="15"/>
        <v>0</v>
      </c>
      <c r="AO50" s="243">
        <f t="shared" si="15"/>
        <v>0</v>
      </c>
      <c r="AP50" s="243">
        <f t="shared" si="15"/>
        <v>0</v>
      </c>
      <c r="AQ50" s="243">
        <f t="shared" si="15"/>
        <v>0</v>
      </c>
      <c r="AR50" s="243">
        <f t="shared" si="15"/>
        <v>0</v>
      </c>
      <c r="AS50" s="243">
        <f t="shared" si="15"/>
        <v>0</v>
      </c>
    </row>
    <row r="51" spans="1:47" ht="16.899999999999999" customHeight="1" thickBot="1" x14ac:dyDescent="0.2">
      <c r="A51" s="1083"/>
      <c r="B51" s="1235" t="s">
        <v>491</v>
      </c>
      <c r="C51" s="1236"/>
      <c r="D51" s="294"/>
      <c r="E51" s="1237" t="s">
        <v>492</v>
      </c>
      <c r="F51" s="1237"/>
      <c r="G51" s="1237"/>
      <c r="H51" s="1237"/>
      <c r="I51" s="1238"/>
      <c r="J51" s="295"/>
      <c r="K51" s="1237" t="s">
        <v>492</v>
      </c>
      <c r="L51" s="1237"/>
      <c r="M51" s="1237"/>
      <c r="N51" s="1237"/>
      <c r="O51" s="1238"/>
      <c r="P51" s="295"/>
      <c r="Q51" s="1237" t="s">
        <v>492</v>
      </c>
      <c r="R51" s="1237"/>
      <c r="S51" s="1237"/>
      <c r="T51" s="1237"/>
      <c r="U51" s="1239"/>
      <c r="W51" s="296" t="s">
        <v>185</v>
      </c>
      <c r="X51" s="297">
        <f>SUM(X48:X50)</f>
        <v>0</v>
      </c>
      <c r="Y51" s="298" t="s">
        <v>179</v>
      </c>
      <c r="AD51" s="243">
        <f>IF($L$47=AD46,$N$49*AD47,0)</f>
        <v>0</v>
      </c>
      <c r="AE51" s="243">
        <f t="shared" ref="AE51:AS51" si="16">IF($L$47=AE46,$N$49*AE47,0)</f>
        <v>0</v>
      </c>
      <c r="AF51" s="243">
        <f t="shared" si="16"/>
        <v>0</v>
      </c>
      <c r="AG51" s="243">
        <f t="shared" si="16"/>
        <v>0</v>
      </c>
      <c r="AH51" s="243">
        <f t="shared" si="16"/>
        <v>0</v>
      </c>
      <c r="AI51" s="243">
        <f t="shared" si="16"/>
        <v>0</v>
      </c>
      <c r="AJ51" s="243">
        <f t="shared" si="16"/>
        <v>0</v>
      </c>
      <c r="AK51" s="243">
        <f t="shared" si="16"/>
        <v>0</v>
      </c>
      <c r="AL51" s="243">
        <f t="shared" si="16"/>
        <v>0</v>
      </c>
      <c r="AM51" s="243">
        <f t="shared" si="16"/>
        <v>0</v>
      </c>
      <c r="AN51" s="243">
        <f t="shared" si="16"/>
        <v>0</v>
      </c>
      <c r="AO51" s="243">
        <f t="shared" si="16"/>
        <v>0</v>
      </c>
      <c r="AP51" s="243">
        <f t="shared" si="16"/>
        <v>0</v>
      </c>
      <c r="AQ51" s="243">
        <f t="shared" si="16"/>
        <v>0</v>
      </c>
      <c r="AR51" s="243">
        <f t="shared" si="16"/>
        <v>0</v>
      </c>
      <c r="AS51" s="243">
        <f t="shared" si="16"/>
        <v>0</v>
      </c>
    </row>
    <row r="52" spans="1:47" ht="25.9" customHeight="1" thickBot="1" x14ac:dyDescent="0.2">
      <c r="A52" s="1061" t="s">
        <v>529</v>
      </c>
      <c r="B52" s="1062"/>
      <c r="C52" s="1063"/>
      <c r="D52" s="1071"/>
      <c r="E52" s="1071"/>
      <c r="F52" s="1071"/>
      <c r="G52" s="1071"/>
      <c r="H52" s="1071"/>
      <c r="I52" s="1071"/>
      <c r="J52" s="1072"/>
      <c r="K52" s="1071"/>
      <c r="L52" s="1071"/>
      <c r="M52" s="1071"/>
      <c r="N52" s="1071"/>
      <c r="O52" s="1073"/>
      <c r="P52" s="1071"/>
      <c r="Q52" s="1071"/>
      <c r="R52" s="1071"/>
      <c r="S52" s="1071"/>
      <c r="T52" s="1071"/>
      <c r="U52" s="1074"/>
      <c r="W52" s="299"/>
      <c r="X52" s="300"/>
      <c r="Y52" s="192"/>
      <c r="AD52" s="243">
        <f>IF($R$44=AD46,$T$46*AD47,0)</f>
        <v>0</v>
      </c>
      <c r="AE52" s="243">
        <f t="shared" ref="AE52:AS52" si="17">IF($R$44=AE46,$T$46*AE47,0)</f>
        <v>0</v>
      </c>
      <c r="AF52" s="243">
        <f t="shared" si="17"/>
        <v>0</v>
      </c>
      <c r="AG52" s="243">
        <f t="shared" si="17"/>
        <v>0</v>
      </c>
      <c r="AH52" s="243">
        <f t="shared" si="17"/>
        <v>0</v>
      </c>
      <c r="AI52" s="243">
        <f t="shared" si="17"/>
        <v>0</v>
      </c>
      <c r="AJ52" s="243">
        <f t="shared" si="17"/>
        <v>0</v>
      </c>
      <c r="AK52" s="243">
        <f t="shared" si="17"/>
        <v>0</v>
      </c>
      <c r="AL52" s="243">
        <f t="shared" si="17"/>
        <v>0</v>
      </c>
      <c r="AM52" s="243">
        <f t="shared" si="17"/>
        <v>0</v>
      </c>
      <c r="AN52" s="243">
        <f t="shared" si="17"/>
        <v>0</v>
      </c>
      <c r="AO52" s="243">
        <f t="shared" si="17"/>
        <v>0</v>
      </c>
      <c r="AP52" s="243">
        <f t="shared" si="17"/>
        <v>0</v>
      </c>
      <c r="AQ52" s="243">
        <f t="shared" si="17"/>
        <v>0</v>
      </c>
      <c r="AR52" s="243">
        <f t="shared" si="17"/>
        <v>0</v>
      </c>
      <c r="AS52" s="243">
        <f t="shared" si="17"/>
        <v>0</v>
      </c>
    </row>
    <row r="53" spans="1:47" ht="19.149999999999999" hidden="1" customHeight="1" thickBot="1" x14ac:dyDescent="0.3">
      <c r="A53" s="1402" t="s">
        <v>134</v>
      </c>
      <c r="B53" s="1402"/>
      <c r="C53" s="1402"/>
      <c r="D53" s="1402"/>
      <c r="E53" s="1402"/>
      <c r="F53" s="1402"/>
      <c r="G53" s="1402"/>
      <c r="H53" s="1402"/>
      <c r="I53" s="1402"/>
      <c r="J53" s="1402"/>
      <c r="K53" s="1402"/>
      <c r="L53" s="1402"/>
      <c r="M53" s="1402"/>
      <c r="N53" s="1402"/>
      <c r="O53" s="1402"/>
      <c r="P53" s="1402"/>
      <c r="Q53" s="1402"/>
      <c r="R53" s="1402"/>
      <c r="S53" s="1402"/>
      <c r="T53" s="1402"/>
      <c r="U53" s="1402"/>
      <c r="Z53" s="210"/>
      <c r="AA53" s="301" t="s">
        <v>226</v>
      </c>
      <c r="AD53" s="280">
        <f>IF($R$47=AD46,$T$49*AD47,0)</f>
        <v>0</v>
      </c>
      <c r="AE53" s="280">
        <f t="shared" ref="AE53:AS53" si="18">IF($R$47=AE46,$T$49*AE47,0)</f>
        <v>0</v>
      </c>
      <c r="AF53" s="280">
        <f t="shared" si="18"/>
        <v>0</v>
      </c>
      <c r="AG53" s="280">
        <f t="shared" si="18"/>
        <v>0</v>
      </c>
      <c r="AH53" s="280">
        <f t="shared" si="18"/>
        <v>0</v>
      </c>
      <c r="AI53" s="280">
        <f t="shared" si="18"/>
        <v>0</v>
      </c>
      <c r="AJ53" s="280">
        <f t="shared" si="18"/>
        <v>0</v>
      </c>
      <c r="AK53" s="280">
        <f t="shared" si="18"/>
        <v>0</v>
      </c>
      <c r="AL53" s="280">
        <f t="shared" si="18"/>
        <v>0</v>
      </c>
      <c r="AM53" s="280">
        <f t="shared" si="18"/>
        <v>0</v>
      </c>
      <c r="AN53" s="280">
        <f t="shared" si="18"/>
        <v>0</v>
      </c>
      <c r="AO53" s="280">
        <f t="shared" si="18"/>
        <v>0</v>
      </c>
      <c r="AP53" s="280">
        <f t="shared" si="18"/>
        <v>0</v>
      </c>
      <c r="AQ53" s="280">
        <f t="shared" si="18"/>
        <v>0</v>
      </c>
      <c r="AR53" s="280">
        <f t="shared" si="18"/>
        <v>0</v>
      </c>
      <c r="AS53" s="280">
        <f t="shared" si="18"/>
        <v>0</v>
      </c>
    </row>
    <row r="54" spans="1:47" s="302" customFormat="1" ht="15.75" hidden="1" thickBot="1" x14ac:dyDescent="0.2">
      <c r="A54" s="1403" t="s">
        <v>133</v>
      </c>
      <c r="B54" s="1404"/>
      <c r="C54" s="1404"/>
      <c r="D54" s="1404"/>
      <c r="E54" s="1404"/>
      <c r="F54" s="1404"/>
      <c r="G54" s="1404"/>
      <c r="H54" s="1404"/>
      <c r="I54" s="1404"/>
      <c r="J54" s="1404"/>
      <c r="K54" s="1404"/>
      <c r="L54" s="1404"/>
      <c r="M54" s="1404"/>
      <c r="N54" s="1404"/>
      <c r="O54" s="1404"/>
      <c r="P54" s="1404"/>
      <c r="Q54" s="1404"/>
      <c r="R54" s="1404"/>
      <c r="S54" s="1404"/>
      <c r="T54" s="1404"/>
      <c r="U54" s="1405"/>
      <c r="AD54" s="274">
        <f>SUM(AD48:AD53)</f>
        <v>0</v>
      </c>
      <c r="AE54" s="274">
        <f t="shared" ref="AE54:AS54" si="19">SUM(AE48:AE53)</f>
        <v>0</v>
      </c>
      <c r="AF54" s="274">
        <f t="shared" si="19"/>
        <v>0</v>
      </c>
      <c r="AG54" s="274">
        <f t="shared" si="19"/>
        <v>0</v>
      </c>
      <c r="AH54" s="274">
        <f t="shared" si="19"/>
        <v>0</v>
      </c>
      <c r="AI54" s="274">
        <f t="shared" si="19"/>
        <v>0</v>
      </c>
      <c r="AJ54" s="274">
        <f t="shared" si="19"/>
        <v>0</v>
      </c>
      <c r="AK54" s="274">
        <f t="shared" si="19"/>
        <v>0</v>
      </c>
      <c r="AL54" s="274">
        <f t="shared" si="19"/>
        <v>0</v>
      </c>
      <c r="AM54" s="274">
        <f t="shared" si="19"/>
        <v>0</v>
      </c>
      <c r="AN54" s="274">
        <f t="shared" si="19"/>
        <v>0</v>
      </c>
      <c r="AO54" s="274">
        <f t="shared" si="19"/>
        <v>0</v>
      </c>
      <c r="AP54" s="274">
        <f t="shared" si="19"/>
        <v>0</v>
      </c>
      <c r="AQ54" s="274">
        <f t="shared" si="19"/>
        <v>0</v>
      </c>
      <c r="AR54" s="274">
        <f t="shared" si="19"/>
        <v>0</v>
      </c>
      <c r="AS54" s="274">
        <f t="shared" si="19"/>
        <v>0</v>
      </c>
      <c r="AU54" s="303">
        <f>SUM(AD54:AT54)</f>
        <v>0</v>
      </c>
    </row>
    <row r="55" spans="1:47" ht="18" hidden="1" customHeight="1" thickBot="1" x14ac:dyDescent="0.2">
      <c r="A55" s="304">
        <v>1</v>
      </c>
      <c r="B55" s="1058" t="s">
        <v>132</v>
      </c>
      <c r="C55" s="1406"/>
      <c r="D55" s="1406"/>
      <c r="E55" s="1406"/>
      <c r="F55" s="1406"/>
      <c r="G55" s="1406"/>
      <c r="H55" s="1406"/>
      <c r="I55" s="1406"/>
      <c r="J55" s="1406"/>
      <c r="K55" s="1406"/>
      <c r="L55" s="1406"/>
      <c r="M55" s="1406"/>
      <c r="N55" s="1406"/>
      <c r="O55" s="1406"/>
      <c r="P55" s="1406"/>
      <c r="Q55" s="1406"/>
      <c r="R55" s="1406"/>
      <c r="S55" s="1407"/>
      <c r="T55" s="1059"/>
      <c r="U55" s="1060"/>
      <c r="AD55" s="305"/>
      <c r="AE55" s="305"/>
      <c r="AF55" s="305"/>
      <c r="AG55" s="305"/>
      <c r="AH55" s="305"/>
      <c r="AI55" s="305"/>
      <c r="AJ55" s="305"/>
      <c r="AK55" s="305"/>
      <c r="AL55" s="305"/>
      <c r="AM55" s="305"/>
      <c r="AN55" s="305"/>
      <c r="AO55" s="305"/>
      <c r="AP55" s="305"/>
      <c r="AQ55" s="305"/>
      <c r="AR55" s="305"/>
      <c r="AS55" s="305"/>
    </row>
    <row r="56" spans="1:47" ht="18" hidden="1" customHeight="1" thickBot="1" x14ac:dyDescent="0.2">
      <c r="A56" s="304">
        <v>2</v>
      </c>
      <c r="B56" s="1058" t="s">
        <v>131</v>
      </c>
      <c r="C56" s="1406"/>
      <c r="D56" s="1406"/>
      <c r="E56" s="1406"/>
      <c r="F56" s="1406"/>
      <c r="G56" s="1406"/>
      <c r="H56" s="1406"/>
      <c r="I56" s="1406"/>
      <c r="J56" s="1406"/>
      <c r="K56" s="1406"/>
      <c r="L56" s="1406"/>
      <c r="M56" s="1406"/>
      <c r="N56" s="1406"/>
      <c r="O56" s="1406"/>
      <c r="P56" s="1406"/>
      <c r="Q56" s="1406"/>
      <c r="R56" s="1406"/>
      <c r="S56" s="1407"/>
      <c r="T56" s="1059"/>
      <c r="U56" s="1060"/>
    </row>
    <row r="57" spans="1:47" ht="18" hidden="1" customHeight="1" thickBot="1" x14ac:dyDescent="0.2">
      <c r="A57" s="304">
        <v>3</v>
      </c>
      <c r="B57" s="1058" t="s">
        <v>130</v>
      </c>
      <c r="C57" s="1406"/>
      <c r="D57" s="1406"/>
      <c r="E57" s="1406"/>
      <c r="F57" s="1406"/>
      <c r="G57" s="1406"/>
      <c r="H57" s="1406"/>
      <c r="I57" s="1406"/>
      <c r="J57" s="1406"/>
      <c r="K57" s="1406"/>
      <c r="L57" s="1406"/>
      <c r="M57" s="1406"/>
      <c r="N57" s="1406"/>
      <c r="O57" s="1406"/>
      <c r="P57" s="1406"/>
      <c r="Q57" s="1406"/>
      <c r="R57" s="1406"/>
      <c r="S57" s="1407"/>
      <c r="T57" s="1059"/>
      <c r="U57" s="1060"/>
      <c r="AD57" s="302"/>
      <c r="AE57" s="302"/>
      <c r="AF57" s="302"/>
      <c r="AG57" s="302"/>
      <c r="AH57" s="302"/>
      <c r="AI57" s="302"/>
      <c r="AJ57" s="302"/>
      <c r="AK57" s="302"/>
      <c r="AL57" s="302"/>
      <c r="AM57" s="302"/>
      <c r="AN57" s="302"/>
      <c r="AO57" s="302"/>
      <c r="AP57" s="302"/>
      <c r="AQ57" s="302"/>
      <c r="AR57" s="302"/>
      <c r="AS57" s="302"/>
    </row>
    <row r="58" spans="1:47" ht="18" hidden="1" customHeight="1" thickBot="1" x14ac:dyDescent="0.2">
      <c r="A58" s="304">
        <v>4</v>
      </c>
      <c r="B58" s="1058" t="s">
        <v>129</v>
      </c>
      <c r="C58" s="1406"/>
      <c r="D58" s="1406"/>
      <c r="E58" s="1406"/>
      <c r="F58" s="1406"/>
      <c r="G58" s="1406"/>
      <c r="H58" s="1406"/>
      <c r="I58" s="1406"/>
      <c r="J58" s="1406"/>
      <c r="K58" s="1406"/>
      <c r="L58" s="1406"/>
      <c r="M58" s="1406"/>
      <c r="N58" s="1406"/>
      <c r="O58" s="1406"/>
      <c r="P58" s="1406"/>
      <c r="Q58" s="1406"/>
      <c r="R58" s="1406"/>
      <c r="S58" s="1407"/>
      <c r="T58" s="1059"/>
      <c r="U58" s="1060"/>
    </row>
    <row r="59" spans="1:47" hidden="1" x14ac:dyDescent="0.15">
      <c r="A59" s="1042" t="s">
        <v>128</v>
      </c>
      <c r="B59" s="1042"/>
      <c r="C59" s="1042"/>
      <c r="D59" s="1042"/>
      <c r="E59" s="1042"/>
      <c r="F59" s="1042"/>
      <c r="G59" s="1042"/>
      <c r="H59" s="1042"/>
      <c r="I59" s="1042"/>
      <c r="J59" s="1042"/>
      <c r="K59" s="1042"/>
      <c r="L59" s="1042"/>
      <c r="M59" s="1042"/>
      <c r="N59" s="1042"/>
      <c r="O59" s="1042"/>
      <c r="P59" s="1042"/>
      <c r="Q59" s="1042"/>
      <c r="R59" s="1042"/>
      <c r="S59" s="1042"/>
      <c r="T59" s="1042"/>
      <c r="U59" s="1042"/>
    </row>
    <row r="60" spans="1:47" ht="15.75" hidden="1" thickBot="1" x14ac:dyDescent="0.2">
      <c r="A60" s="306"/>
      <c r="B60" s="306"/>
      <c r="C60" s="306"/>
      <c r="D60" s="306"/>
      <c r="E60" s="306"/>
      <c r="F60" s="306"/>
      <c r="G60" s="306"/>
      <c r="H60" s="306"/>
      <c r="I60" s="306"/>
      <c r="J60" s="306"/>
      <c r="K60" s="306"/>
      <c r="L60" s="306"/>
      <c r="M60" s="306"/>
      <c r="N60" s="306"/>
      <c r="O60" s="306"/>
      <c r="P60" s="306"/>
      <c r="Q60" s="306"/>
      <c r="R60" s="306"/>
      <c r="S60" s="306"/>
      <c r="T60" s="306"/>
      <c r="U60" s="306"/>
    </row>
    <row r="61" spans="1:47" ht="19.899999999999999" hidden="1" customHeight="1" thickBot="1" x14ac:dyDescent="0.2">
      <c r="A61" s="1428" t="s">
        <v>530</v>
      </c>
      <c r="B61" s="1429"/>
      <c r="C61" s="1430"/>
      <c r="D61" s="1048">
        <f>【2ヵ月前】利用申込書!G6</f>
        <v>0</v>
      </c>
      <c r="E61" s="1049"/>
      <c r="F61" s="1049"/>
      <c r="G61" s="1049"/>
      <c r="H61" s="1049"/>
      <c r="I61" s="1049"/>
      <c r="J61" s="1049"/>
      <c r="K61" s="1049"/>
      <c r="L61" s="1049"/>
      <c r="M61" s="1049"/>
      <c r="N61" s="1049"/>
      <c r="O61" s="1049"/>
      <c r="P61" s="1049"/>
      <c r="Q61" s="1049"/>
      <c r="R61" s="1049"/>
      <c r="S61" s="1049"/>
      <c r="T61" s="1050"/>
      <c r="U61" s="306"/>
    </row>
    <row r="62" spans="1:47" ht="24.75" hidden="1" thickBot="1" x14ac:dyDescent="0.3">
      <c r="A62" s="196" t="s">
        <v>189</v>
      </c>
      <c r="B62" s="307"/>
      <c r="C62" s="307"/>
      <c r="D62" s="307"/>
      <c r="E62" s="307"/>
      <c r="F62" s="307"/>
      <c r="G62" s="307"/>
      <c r="H62" s="307"/>
      <c r="I62" s="307"/>
      <c r="J62" s="307"/>
      <c r="K62" s="307"/>
      <c r="L62" s="307"/>
      <c r="M62" s="307"/>
      <c r="N62" s="307"/>
      <c r="O62" s="307"/>
      <c r="P62" s="307"/>
      <c r="Q62" s="307"/>
      <c r="R62" s="307"/>
      <c r="S62" s="307"/>
      <c r="T62" s="307"/>
      <c r="U62" s="307"/>
    </row>
    <row r="63" spans="1:47" s="119" customFormat="1" ht="24" hidden="1" x14ac:dyDescent="0.25">
      <c r="A63" s="1408" t="s">
        <v>194</v>
      </c>
      <c r="B63" s="1409"/>
      <c r="C63" s="1409"/>
      <c r="D63" s="1409"/>
      <c r="E63" s="1410"/>
      <c r="F63" s="1414" t="s">
        <v>208</v>
      </c>
      <c r="G63" s="1409"/>
      <c r="H63" s="1409"/>
      <c r="I63" s="1409"/>
      <c r="J63" s="1410"/>
      <c r="K63" s="1414" t="s">
        <v>195</v>
      </c>
      <c r="L63" s="1409"/>
      <c r="M63" s="1409"/>
      <c r="N63" s="1410"/>
      <c r="O63" s="1416" t="s">
        <v>190</v>
      </c>
      <c r="P63" s="1417"/>
      <c r="Q63" s="1420" t="s">
        <v>191</v>
      </c>
      <c r="R63" s="1421"/>
      <c r="S63" s="1424" t="s">
        <v>192</v>
      </c>
      <c r="T63" s="1425"/>
      <c r="U63" s="308"/>
      <c r="V63" s="307"/>
      <c r="W63" s="307"/>
      <c r="X63" s="307"/>
      <c r="Y63" s="307"/>
      <c r="Z63" s="307"/>
      <c r="AA63" s="307"/>
      <c r="AB63" s="307"/>
      <c r="AC63" s="307"/>
      <c r="AD63" s="173"/>
      <c r="AE63" s="173"/>
      <c r="AF63" s="173"/>
      <c r="AG63" s="173"/>
      <c r="AH63" s="173"/>
      <c r="AI63" s="173"/>
      <c r="AJ63" s="173"/>
      <c r="AK63" s="173"/>
      <c r="AL63" s="173"/>
      <c r="AM63" s="173"/>
      <c r="AN63" s="173"/>
      <c r="AO63" s="173"/>
      <c r="AP63" s="173"/>
      <c r="AQ63" s="173"/>
      <c r="AR63" s="173"/>
      <c r="AS63" s="173"/>
    </row>
    <row r="64" spans="1:47" s="308" customFormat="1" ht="13.15" hidden="1" customHeight="1" thickBot="1" x14ac:dyDescent="0.3">
      <c r="A64" s="1411"/>
      <c r="B64" s="1412"/>
      <c r="C64" s="1412"/>
      <c r="D64" s="1412"/>
      <c r="E64" s="1413"/>
      <c r="F64" s="1415"/>
      <c r="G64" s="1412"/>
      <c r="H64" s="1412"/>
      <c r="I64" s="1412"/>
      <c r="J64" s="1413"/>
      <c r="K64" s="1415"/>
      <c r="L64" s="1412"/>
      <c r="M64" s="1412"/>
      <c r="N64" s="1413"/>
      <c r="O64" s="1418"/>
      <c r="P64" s="1419"/>
      <c r="Q64" s="1422"/>
      <c r="R64" s="1423"/>
      <c r="S64" s="1426"/>
      <c r="T64" s="1427"/>
      <c r="U64" s="178"/>
      <c r="AD64" s="173"/>
      <c r="AE64" s="173"/>
      <c r="AF64" s="173"/>
      <c r="AG64" s="173"/>
      <c r="AH64" s="173"/>
      <c r="AI64" s="173"/>
      <c r="AJ64" s="173"/>
      <c r="AK64" s="173"/>
      <c r="AL64" s="173"/>
      <c r="AM64" s="173"/>
      <c r="AN64" s="173"/>
      <c r="AO64" s="173"/>
      <c r="AP64" s="173"/>
      <c r="AQ64" s="173"/>
      <c r="AR64" s="173"/>
      <c r="AS64" s="173"/>
    </row>
    <row r="65" spans="1:45" s="178" customFormat="1" ht="19.899999999999999" hidden="1" customHeight="1" x14ac:dyDescent="0.15">
      <c r="A65" s="1431" t="s">
        <v>476</v>
      </c>
      <c r="B65" s="1432"/>
      <c r="C65" s="1432"/>
      <c r="D65" s="1432"/>
      <c r="E65" s="1433"/>
      <c r="F65" s="1440" t="s">
        <v>497</v>
      </c>
      <c r="G65" s="1441"/>
      <c r="H65" s="1441"/>
      <c r="I65" s="1441"/>
      <c r="J65" s="1442"/>
      <c r="K65" s="1443" t="s">
        <v>499</v>
      </c>
      <c r="L65" s="1444"/>
      <c r="M65" s="1444"/>
      <c r="N65" s="1445"/>
      <c r="O65" s="1446">
        <v>3100</v>
      </c>
      <c r="P65" s="1447"/>
      <c r="Q65" s="1448">
        <v>1</v>
      </c>
      <c r="R65" s="1449"/>
      <c r="S65" s="1470"/>
      <c r="T65" s="1471"/>
      <c r="AD65" s="173"/>
      <c r="AE65" s="173"/>
      <c r="AF65" s="173"/>
      <c r="AG65" s="173"/>
      <c r="AH65" s="173"/>
      <c r="AI65" s="173"/>
      <c r="AJ65" s="173"/>
      <c r="AK65" s="173"/>
      <c r="AL65" s="173"/>
      <c r="AM65" s="173"/>
      <c r="AN65" s="173"/>
      <c r="AO65" s="173"/>
      <c r="AP65" s="173"/>
      <c r="AQ65" s="173"/>
      <c r="AR65" s="173"/>
      <c r="AS65" s="173"/>
    </row>
    <row r="66" spans="1:45" s="178" customFormat="1" ht="19.899999999999999" hidden="1" customHeight="1" x14ac:dyDescent="0.15">
      <c r="A66" s="1434"/>
      <c r="B66" s="1435"/>
      <c r="C66" s="1435"/>
      <c r="D66" s="1435"/>
      <c r="E66" s="1436"/>
      <c r="F66" s="1450" t="s">
        <v>498</v>
      </c>
      <c r="G66" s="1451"/>
      <c r="H66" s="1451"/>
      <c r="I66" s="1451"/>
      <c r="J66" s="1452"/>
      <c r="K66" s="1453" t="s">
        <v>531</v>
      </c>
      <c r="L66" s="1454"/>
      <c r="M66" s="1454"/>
      <c r="N66" s="1455"/>
      <c r="O66" s="1456">
        <v>1030</v>
      </c>
      <c r="P66" s="1457"/>
      <c r="Q66" s="1269">
        <v>2</v>
      </c>
      <c r="R66" s="1270"/>
      <c r="S66" s="1289"/>
      <c r="T66" s="1290"/>
      <c r="U66" s="309"/>
      <c r="AD66" s="307"/>
      <c r="AE66" s="307"/>
      <c r="AF66" s="307"/>
      <c r="AG66" s="307"/>
      <c r="AH66" s="307"/>
      <c r="AI66" s="310"/>
      <c r="AJ66" s="119"/>
      <c r="AK66" s="119"/>
      <c r="AL66" s="119"/>
      <c r="AM66" s="119"/>
      <c r="AN66" s="119"/>
      <c r="AO66" s="119"/>
      <c r="AP66" s="119"/>
      <c r="AQ66" s="119"/>
      <c r="AR66" s="119"/>
      <c r="AS66" s="119"/>
    </row>
    <row r="67" spans="1:45" s="309" customFormat="1" ht="19.899999999999999" hidden="1" customHeight="1" x14ac:dyDescent="0.25">
      <c r="A67" s="1434"/>
      <c r="B67" s="1435"/>
      <c r="C67" s="1435"/>
      <c r="D67" s="1435"/>
      <c r="E67" s="1436"/>
      <c r="F67" s="1472" t="s">
        <v>532</v>
      </c>
      <c r="G67" s="1473"/>
      <c r="H67" s="1473"/>
      <c r="I67" s="1473"/>
      <c r="J67" s="1474"/>
      <c r="K67" s="1453" t="s">
        <v>477</v>
      </c>
      <c r="L67" s="1454"/>
      <c r="M67" s="1454"/>
      <c r="N67" s="1455"/>
      <c r="O67" s="1456">
        <v>370</v>
      </c>
      <c r="P67" s="1457"/>
      <c r="Q67" s="1269">
        <v>3</v>
      </c>
      <c r="R67" s="1270"/>
      <c r="S67" s="1289"/>
      <c r="T67" s="1290"/>
      <c r="AD67" s="308"/>
      <c r="AE67" s="308"/>
      <c r="AF67" s="308"/>
      <c r="AG67" s="308"/>
      <c r="AH67" s="308"/>
      <c r="AI67" s="308"/>
      <c r="AJ67" s="308"/>
      <c r="AK67" s="308"/>
      <c r="AL67" s="308"/>
      <c r="AM67" s="308"/>
      <c r="AN67" s="308"/>
      <c r="AO67" s="308"/>
      <c r="AP67" s="308"/>
      <c r="AQ67" s="308"/>
      <c r="AR67" s="308"/>
      <c r="AS67" s="308"/>
    </row>
    <row r="68" spans="1:45" s="309" customFormat="1" ht="19.899999999999999" hidden="1" customHeight="1" x14ac:dyDescent="0.15">
      <c r="A68" s="1434"/>
      <c r="B68" s="1435"/>
      <c r="C68" s="1435"/>
      <c r="D68" s="1435"/>
      <c r="E68" s="1436"/>
      <c r="F68" s="1450" t="s">
        <v>197</v>
      </c>
      <c r="G68" s="1451"/>
      <c r="H68" s="1451"/>
      <c r="I68" s="1451"/>
      <c r="J68" s="1452"/>
      <c r="K68" s="1453" t="s">
        <v>533</v>
      </c>
      <c r="L68" s="1454"/>
      <c r="M68" s="1454"/>
      <c r="N68" s="1455"/>
      <c r="O68" s="1456">
        <v>100</v>
      </c>
      <c r="P68" s="1457"/>
      <c r="Q68" s="1269">
        <v>4</v>
      </c>
      <c r="R68" s="1270"/>
      <c r="S68" s="1289"/>
      <c r="T68" s="1290"/>
      <c r="AD68" s="178"/>
      <c r="AE68" s="178"/>
      <c r="AF68" s="178"/>
      <c r="AG68" s="178"/>
      <c r="AH68" s="178"/>
      <c r="AI68" s="178"/>
      <c r="AJ68" s="178"/>
      <c r="AK68" s="178"/>
      <c r="AL68" s="178"/>
      <c r="AM68" s="178"/>
      <c r="AN68" s="178"/>
      <c r="AO68" s="178"/>
      <c r="AP68" s="178"/>
      <c r="AQ68" s="178"/>
      <c r="AR68" s="178"/>
      <c r="AS68" s="178"/>
    </row>
    <row r="69" spans="1:45" s="309" customFormat="1" ht="19.899999999999999" hidden="1" customHeight="1" thickBot="1" x14ac:dyDescent="0.2">
      <c r="A69" s="1437"/>
      <c r="B69" s="1438"/>
      <c r="C69" s="1438"/>
      <c r="D69" s="1438"/>
      <c r="E69" s="1439"/>
      <c r="F69" s="1460" t="s">
        <v>198</v>
      </c>
      <c r="G69" s="1461"/>
      <c r="H69" s="1461"/>
      <c r="I69" s="1461"/>
      <c r="J69" s="1462"/>
      <c r="K69" s="1463" t="s">
        <v>199</v>
      </c>
      <c r="L69" s="1464"/>
      <c r="M69" s="1464"/>
      <c r="N69" s="1465"/>
      <c r="O69" s="1466">
        <v>100</v>
      </c>
      <c r="P69" s="1467"/>
      <c r="Q69" s="1468">
        <v>5</v>
      </c>
      <c r="R69" s="1469"/>
      <c r="S69" s="1291"/>
      <c r="T69" s="1292"/>
      <c r="AD69" s="178"/>
      <c r="AE69" s="178"/>
      <c r="AF69" s="178"/>
      <c r="AG69" s="178"/>
      <c r="AH69" s="178"/>
      <c r="AI69" s="178"/>
      <c r="AJ69" s="178"/>
      <c r="AK69" s="178"/>
      <c r="AL69" s="178"/>
      <c r="AM69" s="178"/>
      <c r="AN69" s="178"/>
      <c r="AO69" s="178"/>
      <c r="AP69" s="178"/>
      <c r="AQ69" s="178"/>
      <c r="AR69" s="178"/>
      <c r="AS69" s="178"/>
    </row>
    <row r="70" spans="1:45" s="309" customFormat="1" ht="19.899999999999999" hidden="1" customHeight="1" x14ac:dyDescent="0.15">
      <c r="A70" s="1431" t="s">
        <v>105</v>
      </c>
      <c r="B70" s="1432"/>
      <c r="C70" s="1432"/>
      <c r="D70" s="1432"/>
      <c r="E70" s="1433"/>
      <c r="F70" s="1440" t="s">
        <v>200</v>
      </c>
      <c r="G70" s="1441"/>
      <c r="H70" s="1441"/>
      <c r="I70" s="1441"/>
      <c r="J70" s="1442"/>
      <c r="K70" s="1443" t="s">
        <v>500</v>
      </c>
      <c r="L70" s="1444"/>
      <c r="M70" s="1444"/>
      <c r="N70" s="1445"/>
      <c r="O70" s="1446">
        <v>730</v>
      </c>
      <c r="P70" s="1447"/>
      <c r="Q70" s="1448">
        <v>6</v>
      </c>
      <c r="R70" s="1449"/>
      <c r="S70" s="1458">
        <v>1</v>
      </c>
      <c r="T70" s="1459"/>
    </row>
    <row r="71" spans="1:45" s="309" customFormat="1" ht="19.899999999999999" hidden="1" customHeight="1" x14ac:dyDescent="0.15">
      <c r="A71" s="1434"/>
      <c r="B71" s="1435"/>
      <c r="C71" s="1435"/>
      <c r="D71" s="1435"/>
      <c r="E71" s="1436"/>
      <c r="F71" s="1450" t="s">
        <v>201</v>
      </c>
      <c r="G71" s="1451"/>
      <c r="H71" s="1451"/>
      <c r="I71" s="1451"/>
      <c r="J71" s="1452"/>
      <c r="K71" s="1453" t="s">
        <v>202</v>
      </c>
      <c r="L71" s="1454"/>
      <c r="M71" s="1454"/>
      <c r="N71" s="1455"/>
      <c r="O71" s="1456">
        <v>370</v>
      </c>
      <c r="P71" s="1457"/>
      <c r="Q71" s="1269">
        <v>4</v>
      </c>
      <c r="R71" s="1270"/>
      <c r="S71" s="1251">
        <v>2</v>
      </c>
      <c r="T71" s="1252"/>
      <c r="U71" s="311"/>
    </row>
    <row r="72" spans="1:45" s="309" customFormat="1" ht="19.899999999999999" hidden="1" customHeight="1" thickBot="1" x14ac:dyDescent="0.2">
      <c r="A72" s="1437"/>
      <c r="B72" s="1438"/>
      <c r="C72" s="1438"/>
      <c r="D72" s="1438"/>
      <c r="E72" s="1439"/>
      <c r="F72" s="1460" t="s">
        <v>496</v>
      </c>
      <c r="G72" s="1461"/>
      <c r="H72" s="1461"/>
      <c r="I72" s="1461"/>
      <c r="J72" s="1462"/>
      <c r="K72" s="1475" t="s">
        <v>203</v>
      </c>
      <c r="L72" s="1476"/>
      <c r="M72" s="1476"/>
      <c r="N72" s="1477"/>
      <c r="O72" s="1466">
        <v>160</v>
      </c>
      <c r="P72" s="1467"/>
      <c r="Q72" s="1468">
        <v>5</v>
      </c>
      <c r="R72" s="1469"/>
      <c r="S72" s="1478">
        <v>3</v>
      </c>
      <c r="T72" s="1479"/>
      <c r="U72" s="311"/>
      <c r="V72" s="311"/>
      <c r="W72" s="311"/>
      <c r="X72" s="311"/>
      <c r="Y72" s="311"/>
      <c r="Z72" s="311"/>
      <c r="AA72" s="311"/>
      <c r="AB72" s="312"/>
    </row>
    <row r="73" spans="1:45" ht="19.899999999999999" hidden="1" customHeight="1" x14ac:dyDescent="0.15">
      <c r="A73" s="1480" t="s">
        <v>204</v>
      </c>
      <c r="B73" s="1481"/>
      <c r="C73" s="1481"/>
      <c r="D73" s="1481"/>
      <c r="E73" s="1482"/>
      <c r="F73" s="1489" t="s">
        <v>107</v>
      </c>
      <c r="G73" s="1490"/>
      <c r="H73" s="1490"/>
      <c r="I73" s="1490"/>
      <c r="J73" s="1491"/>
      <c r="K73" s="1492" t="s">
        <v>207</v>
      </c>
      <c r="L73" s="1493"/>
      <c r="M73" s="1493"/>
      <c r="N73" s="1494"/>
      <c r="O73" s="1495">
        <v>130</v>
      </c>
      <c r="P73" s="1496"/>
      <c r="Q73" s="1448">
        <v>6</v>
      </c>
      <c r="R73" s="1449"/>
      <c r="S73" s="1458">
        <v>4</v>
      </c>
      <c r="T73" s="1459"/>
      <c r="AD73" s="309"/>
      <c r="AE73" s="309"/>
      <c r="AF73" s="309"/>
      <c r="AG73" s="309"/>
      <c r="AH73" s="309"/>
      <c r="AI73" s="309"/>
      <c r="AJ73" s="309"/>
      <c r="AK73" s="309"/>
      <c r="AL73" s="309"/>
      <c r="AM73" s="309"/>
      <c r="AN73" s="309"/>
      <c r="AO73" s="309"/>
      <c r="AP73" s="309"/>
      <c r="AQ73" s="309"/>
      <c r="AR73" s="309"/>
      <c r="AS73" s="309"/>
    </row>
    <row r="74" spans="1:45" ht="19.899999999999999" hidden="1" customHeight="1" x14ac:dyDescent="0.15">
      <c r="A74" s="1483"/>
      <c r="B74" s="1484"/>
      <c r="C74" s="1484"/>
      <c r="D74" s="1484"/>
      <c r="E74" s="1485"/>
      <c r="F74" s="1450" t="s">
        <v>205</v>
      </c>
      <c r="G74" s="1451"/>
      <c r="H74" s="1451"/>
      <c r="I74" s="1451"/>
      <c r="J74" s="1452"/>
      <c r="K74" s="1497" t="s">
        <v>207</v>
      </c>
      <c r="L74" s="1498"/>
      <c r="M74" s="1498"/>
      <c r="N74" s="1499"/>
      <c r="O74" s="1456">
        <v>130</v>
      </c>
      <c r="P74" s="1457"/>
      <c r="Q74" s="1269">
        <v>1</v>
      </c>
      <c r="R74" s="1270"/>
      <c r="S74" s="1251">
        <v>5</v>
      </c>
      <c r="T74" s="1252"/>
      <c r="AD74" s="309"/>
      <c r="AE74" s="309"/>
      <c r="AF74" s="309"/>
      <c r="AG74" s="309"/>
      <c r="AH74" s="309"/>
      <c r="AI74" s="309"/>
      <c r="AJ74" s="309"/>
      <c r="AK74" s="309"/>
      <c r="AL74" s="309"/>
      <c r="AM74" s="309"/>
      <c r="AN74" s="309"/>
      <c r="AO74" s="309"/>
      <c r="AP74" s="309"/>
      <c r="AQ74" s="309"/>
      <c r="AR74" s="309"/>
      <c r="AS74" s="309"/>
    </row>
    <row r="75" spans="1:45" ht="19.899999999999999" hidden="1" customHeight="1" x14ac:dyDescent="0.15">
      <c r="A75" s="1483"/>
      <c r="B75" s="1484"/>
      <c r="C75" s="1484"/>
      <c r="D75" s="1484"/>
      <c r="E75" s="1485"/>
      <c r="F75" s="1450" t="s">
        <v>106</v>
      </c>
      <c r="G75" s="1451"/>
      <c r="H75" s="1451"/>
      <c r="I75" s="1451"/>
      <c r="J75" s="1452"/>
      <c r="K75" s="1497" t="s">
        <v>207</v>
      </c>
      <c r="L75" s="1498"/>
      <c r="M75" s="1498"/>
      <c r="N75" s="1499"/>
      <c r="O75" s="1456">
        <v>30</v>
      </c>
      <c r="P75" s="1457"/>
      <c r="Q75" s="1269">
        <v>2</v>
      </c>
      <c r="R75" s="1270"/>
      <c r="S75" s="1251">
        <v>6</v>
      </c>
      <c r="T75" s="1252"/>
      <c r="Z75" s="309"/>
      <c r="AA75" s="309"/>
      <c r="AD75" s="309"/>
      <c r="AE75" s="309"/>
      <c r="AF75" s="309"/>
      <c r="AG75" s="309"/>
      <c r="AH75" s="309"/>
      <c r="AI75" s="309"/>
      <c r="AJ75" s="309"/>
      <c r="AK75" s="309"/>
      <c r="AL75" s="309"/>
      <c r="AM75" s="309"/>
      <c r="AN75" s="309"/>
      <c r="AO75" s="309"/>
      <c r="AP75" s="309"/>
      <c r="AQ75" s="309"/>
      <c r="AR75" s="309"/>
      <c r="AS75" s="309"/>
    </row>
    <row r="76" spans="1:45" ht="19.899999999999999" hidden="1" customHeight="1" x14ac:dyDescent="0.15">
      <c r="A76" s="1483"/>
      <c r="B76" s="1484"/>
      <c r="C76" s="1484"/>
      <c r="D76" s="1484"/>
      <c r="E76" s="1485"/>
      <c r="F76" s="1500" t="s">
        <v>206</v>
      </c>
      <c r="G76" s="1501"/>
      <c r="H76" s="1501"/>
      <c r="I76" s="1501"/>
      <c r="J76" s="1502"/>
      <c r="K76" s="1497" t="s">
        <v>207</v>
      </c>
      <c r="L76" s="1498"/>
      <c r="M76" s="1498"/>
      <c r="N76" s="1499"/>
      <c r="O76" s="1456">
        <v>50</v>
      </c>
      <c r="P76" s="1457"/>
      <c r="Q76" s="1269">
        <v>4</v>
      </c>
      <c r="R76" s="1270"/>
      <c r="S76" s="1251">
        <v>4</v>
      </c>
      <c r="T76" s="1252"/>
      <c r="W76" s="313" t="s">
        <v>534</v>
      </c>
      <c r="X76" s="309"/>
      <c r="Y76" s="309"/>
    </row>
    <row r="77" spans="1:45" ht="19.899999999999999" hidden="1" customHeight="1" x14ac:dyDescent="0.15">
      <c r="A77" s="1483"/>
      <c r="B77" s="1484"/>
      <c r="C77" s="1484"/>
      <c r="D77" s="1484"/>
      <c r="E77" s="1485"/>
      <c r="F77" s="1503" t="s">
        <v>455</v>
      </c>
      <c r="G77" s="1504"/>
      <c r="H77" s="1504"/>
      <c r="I77" s="1504"/>
      <c r="J77" s="1505"/>
      <c r="K77" s="1497" t="s">
        <v>469</v>
      </c>
      <c r="L77" s="1498"/>
      <c r="M77" s="1498"/>
      <c r="N77" s="1499"/>
      <c r="O77" s="1509">
        <v>300</v>
      </c>
      <c r="P77" s="1510"/>
      <c r="Q77" s="1269">
        <v>5</v>
      </c>
      <c r="R77" s="1270"/>
      <c r="S77" s="1251">
        <v>5</v>
      </c>
      <c r="T77" s="1252"/>
      <c r="W77" s="314" t="s">
        <v>219</v>
      </c>
      <c r="X77" s="288">
        <f>(O65*Q65)+(O66*Q66)+(O68*Q68)+(O69*Q69)+(O70*Q70)+(O71*Q71)+(O72*Q72)+(O73*Q73)+(O74*Q74)+(O75*Q75)+(O77*Q77)+(O76*Q76)+(O77*Q78)+(O67*Q67)</f>
        <v>18300</v>
      </c>
      <c r="Y77" s="315" t="s">
        <v>179</v>
      </c>
    </row>
    <row r="78" spans="1:45" ht="19.899999999999999" hidden="1" customHeight="1" thickBot="1" x14ac:dyDescent="0.2">
      <c r="A78" s="1486"/>
      <c r="B78" s="1487"/>
      <c r="C78" s="1487"/>
      <c r="D78" s="1487"/>
      <c r="E78" s="1488"/>
      <c r="F78" s="1506"/>
      <c r="G78" s="1507"/>
      <c r="H78" s="1507"/>
      <c r="I78" s="1507"/>
      <c r="J78" s="1508"/>
      <c r="K78" s="1475" t="s">
        <v>470</v>
      </c>
      <c r="L78" s="1476"/>
      <c r="M78" s="1476"/>
      <c r="N78" s="1477"/>
      <c r="O78" s="1511"/>
      <c r="P78" s="1512"/>
      <c r="Q78" s="1468">
        <v>6</v>
      </c>
      <c r="R78" s="1469"/>
      <c r="S78" s="1478">
        <v>6</v>
      </c>
      <c r="T78" s="1479"/>
      <c r="W78" s="316" t="s">
        <v>220</v>
      </c>
      <c r="X78" s="288">
        <f>(O70*S70)+(O71*S71)+(O72*S72)+(O73*S73)+(O74*S74)+(O75*S75)+(O77*S77)+(O76*S76)+(O77*S78)</f>
        <v>6800</v>
      </c>
      <c r="Y78" s="317" t="s">
        <v>179</v>
      </c>
    </row>
    <row r="79" spans="1:45" ht="21" hidden="1" customHeight="1" x14ac:dyDescent="0.15"/>
    <row r="80" spans="1:45" ht="16.5" hidden="1" thickBot="1" x14ac:dyDescent="0.3">
      <c r="A80" s="196" t="s">
        <v>209</v>
      </c>
    </row>
    <row r="81" spans="1:30" ht="15.75" hidden="1" thickBot="1" x14ac:dyDescent="0.2">
      <c r="A81" s="1540" t="s">
        <v>194</v>
      </c>
      <c r="B81" s="1541"/>
      <c r="C81" s="1541"/>
      <c r="D81" s="1542"/>
      <c r="E81" s="1543" t="s">
        <v>210</v>
      </c>
      <c r="F81" s="1541"/>
      <c r="G81" s="1542"/>
      <c r="H81" s="1543" t="s">
        <v>190</v>
      </c>
      <c r="I81" s="1541"/>
      <c r="J81" s="1544"/>
      <c r="K81" s="1545" t="s">
        <v>535</v>
      </c>
      <c r="L81" s="1546"/>
      <c r="M81" s="1547" t="s">
        <v>312</v>
      </c>
      <c r="N81" s="1548"/>
      <c r="O81" s="1548"/>
      <c r="P81" s="1548"/>
      <c r="Q81" s="1548"/>
      <c r="R81" s="1548"/>
      <c r="S81" s="1548"/>
      <c r="T81" s="1548"/>
      <c r="U81" s="1549"/>
    </row>
    <row r="82" spans="1:30" ht="15" hidden="1" customHeight="1" thickTop="1" x14ac:dyDescent="0.15">
      <c r="A82" s="1513" t="s">
        <v>536</v>
      </c>
      <c r="B82" s="1514"/>
      <c r="C82" s="1514"/>
      <c r="D82" s="1515"/>
      <c r="E82" s="1516" t="s">
        <v>537</v>
      </c>
      <c r="F82" s="1517"/>
      <c r="G82" s="1518"/>
      <c r="H82" s="1525">
        <v>4000</v>
      </c>
      <c r="I82" s="1526"/>
      <c r="J82" s="1531" t="s">
        <v>179</v>
      </c>
      <c r="K82" s="1327"/>
      <c r="L82" s="1328"/>
      <c r="M82" s="1313" t="s">
        <v>479</v>
      </c>
      <c r="N82" s="1314"/>
      <c r="O82" s="1314"/>
      <c r="P82" s="1314"/>
      <c r="Q82" s="1314"/>
      <c r="R82" s="1314"/>
      <c r="S82" s="1314"/>
      <c r="T82" s="1314"/>
      <c r="U82" s="1315"/>
    </row>
    <row r="83" spans="1:30" ht="15" hidden="1" customHeight="1" x14ac:dyDescent="0.15">
      <c r="A83" s="1534" t="s">
        <v>211</v>
      </c>
      <c r="B83" s="1535"/>
      <c r="C83" s="1535"/>
      <c r="D83" s="1536"/>
      <c r="E83" s="1519"/>
      <c r="F83" s="1520"/>
      <c r="G83" s="1521"/>
      <c r="H83" s="1527"/>
      <c r="I83" s="1528"/>
      <c r="J83" s="1532"/>
      <c r="K83" s="1329"/>
      <c r="L83" s="1330"/>
      <c r="M83" s="1316"/>
      <c r="N83" s="1317"/>
      <c r="O83" s="1317"/>
      <c r="P83" s="1317"/>
      <c r="Q83" s="1317"/>
      <c r="R83" s="1317"/>
      <c r="S83" s="1317"/>
      <c r="T83" s="1317"/>
      <c r="U83" s="1318"/>
    </row>
    <row r="84" spans="1:30" ht="15" hidden="1" customHeight="1" thickBot="1" x14ac:dyDescent="0.2">
      <c r="A84" s="1537"/>
      <c r="B84" s="1538"/>
      <c r="C84" s="1538"/>
      <c r="D84" s="1539"/>
      <c r="E84" s="1522"/>
      <c r="F84" s="1523"/>
      <c r="G84" s="1524"/>
      <c r="H84" s="1529"/>
      <c r="I84" s="1530"/>
      <c r="J84" s="1533"/>
      <c r="K84" s="1331"/>
      <c r="L84" s="1332"/>
      <c r="M84" s="1319"/>
      <c r="N84" s="1320"/>
      <c r="O84" s="1320"/>
      <c r="P84" s="1320"/>
      <c r="Q84" s="1320"/>
      <c r="R84" s="1320"/>
      <c r="S84" s="1320"/>
      <c r="T84" s="1320"/>
      <c r="U84" s="1321"/>
    </row>
    <row r="85" spans="1:30" ht="22.15" hidden="1" customHeight="1" x14ac:dyDescent="0.15">
      <c r="A85" s="1550" t="s">
        <v>538</v>
      </c>
      <c r="B85" s="1551"/>
      <c r="C85" s="1551"/>
      <c r="D85" s="1552"/>
      <c r="E85" s="1561" t="s">
        <v>539</v>
      </c>
      <c r="F85" s="1562"/>
      <c r="G85" s="1563"/>
      <c r="H85" s="1564">
        <v>8000</v>
      </c>
      <c r="I85" s="1565"/>
      <c r="J85" s="318" t="s">
        <v>179</v>
      </c>
      <c r="K85" s="1333"/>
      <c r="L85" s="1334"/>
      <c r="M85" s="1322" t="s">
        <v>478</v>
      </c>
      <c r="N85" s="1323"/>
      <c r="O85" s="1323"/>
      <c r="P85" s="1323"/>
      <c r="Q85" s="1323"/>
      <c r="R85" s="1323"/>
      <c r="S85" s="1323"/>
      <c r="T85" s="1323"/>
      <c r="U85" s="1324"/>
    </row>
    <row r="86" spans="1:30" ht="22.15" hidden="1" customHeight="1" thickBot="1" x14ac:dyDescent="0.2">
      <c r="A86" s="1553"/>
      <c r="B86" s="1554"/>
      <c r="C86" s="1554"/>
      <c r="D86" s="1555"/>
      <c r="E86" s="1566" t="s">
        <v>540</v>
      </c>
      <c r="F86" s="1567"/>
      <c r="G86" s="1568"/>
      <c r="H86" s="1569">
        <v>16000</v>
      </c>
      <c r="I86" s="1570"/>
      <c r="J86" s="319" t="s">
        <v>179</v>
      </c>
      <c r="K86" s="1335"/>
      <c r="L86" s="1336"/>
      <c r="M86" s="1319"/>
      <c r="N86" s="1320"/>
      <c r="O86" s="1320"/>
      <c r="P86" s="1320"/>
      <c r="Q86" s="1320"/>
      <c r="R86" s="1320"/>
      <c r="S86" s="1320"/>
      <c r="T86" s="1320"/>
      <c r="U86" s="1321"/>
    </row>
    <row r="87" spans="1:30" ht="22.15" hidden="1" customHeight="1" thickBot="1" x14ac:dyDescent="0.2">
      <c r="A87" s="1550" t="s">
        <v>482</v>
      </c>
      <c r="B87" s="1551"/>
      <c r="C87" s="1551"/>
      <c r="D87" s="1552"/>
      <c r="E87" s="1556" t="s">
        <v>480</v>
      </c>
      <c r="F87" s="1551"/>
      <c r="G87" s="1552"/>
      <c r="H87" s="1558">
        <v>1700</v>
      </c>
      <c r="I87" s="1559"/>
      <c r="J87" s="1560" t="s">
        <v>179</v>
      </c>
      <c r="K87" s="1333"/>
      <c r="L87" s="1334"/>
      <c r="M87" s="1322" t="s">
        <v>481</v>
      </c>
      <c r="N87" s="1323"/>
      <c r="O87" s="1323"/>
      <c r="P87" s="1323"/>
      <c r="Q87" s="1323"/>
      <c r="R87" s="1323"/>
      <c r="S87" s="1323"/>
      <c r="T87" s="1323"/>
      <c r="U87" s="1324"/>
      <c r="AA87" s="210">
        <f>D93*G93</f>
        <v>0</v>
      </c>
      <c r="AB87" s="210">
        <f>J93*M93</f>
        <v>0</v>
      </c>
      <c r="AC87" s="210">
        <f>P93*S93</f>
        <v>0</v>
      </c>
      <c r="AD87" s="212">
        <f>SUM(AA87:AC87)</f>
        <v>0</v>
      </c>
    </row>
    <row r="88" spans="1:30" ht="22.15" hidden="1" customHeight="1" thickBot="1" x14ac:dyDescent="0.2">
      <c r="A88" s="1553"/>
      <c r="B88" s="1554"/>
      <c r="C88" s="1554"/>
      <c r="D88" s="1555"/>
      <c r="E88" s="1557"/>
      <c r="F88" s="1554"/>
      <c r="G88" s="1555"/>
      <c r="H88" s="1529"/>
      <c r="I88" s="1530"/>
      <c r="J88" s="1533"/>
      <c r="K88" s="1335"/>
      <c r="L88" s="1336"/>
      <c r="M88" s="1319"/>
      <c r="N88" s="1320"/>
      <c r="O88" s="1320"/>
      <c r="P88" s="1320"/>
      <c r="Q88" s="1320"/>
      <c r="R88" s="1320"/>
      <c r="S88" s="1320"/>
      <c r="T88" s="1320"/>
      <c r="U88" s="1321"/>
      <c r="Z88" s="259" t="s">
        <v>196</v>
      </c>
      <c r="AA88" s="259" t="s">
        <v>227</v>
      </c>
      <c r="AB88" s="259" t="s">
        <v>228</v>
      </c>
    </row>
    <row r="89" spans="1:30" ht="22.15" hidden="1" customHeight="1" thickBot="1" x14ac:dyDescent="0.2">
      <c r="Z89" s="265">
        <v>370</v>
      </c>
      <c r="AA89" s="259">
        <v>350</v>
      </c>
      <c r="AB89" s="259">
        <v>350</v>
      </c>
    </row>
    <row r="90" spans="1:30" ht="15" customHeight="1" thickBot="1" x14ac:dyDescent="0.2">
      <c r="A90" s="1572"/>
      <c r="B90" s="1572"/>
      <c r="C90" s="1572"/>
      <c r="D90" s="1572"/>
      <c r="E90" s="1572"/>
      <c r="F90" s="1572"/>
      <c r="G90" s="1572"/>
      <c r="H90" s="1572"/>
      <c r="I90" s="1572"/>
      <c r="J90" s="1572"/>
      <c r="K90" s="1572"/>
      <c r="L90" s="1572"/>
      <c r="M90" s="1572"/>
      <c r="N90" s="1572"/>
      <c r="O90" s="1572"/>
      <c r="P90" s="1572"/>
      <c r="Q90" s="1572"/>
      <c r="R90" s="1572"/>
      <c r="S90" s="1572"/>
      <c r="T90" s="1572"/>
      <c r="U90" s="1572"/>
      <c r="Z90" s="352"/>
      <c r="AA90" s="353"/>
      <c r="AB90" s="353"/>
    </row>
    <row r="91" spans="1:30" ht="16.5" thickBot="1" x14ac:dyDescent="0.3">
      <c r="A91" s="196" t="s">
        <v>541</v>
      </c>
      <c r="Z91" s="320">
        <f>(Z89*G100)+(Z89*M100)+(Z89*S100)</f>
        <v>0</v>
      </c>
      <c r="AA91" s="321">
        <f>IF($F$94=AA88,$H$96*AA89,0)</f>
        <v>0</v>
      </c>
      <c r="AB91" s="321">
        <f>IF($F$94=AB88,$H$96*AB89,0)</f>
        <v>0</v>
      </c>
    </row>
    <row r="92" spans="1:30" ht="15.75" thickBot="1" x14ac:dyDescent="0.2">
      <c r="A92" s="1240" t="s">
        <v>551</v>
      </c>
      <c r="B92" s="1241"/>
      <c r="C92" s="1242"/>
      <c r="D92" s="1243"/>
      <c r="E92" s="1244"/>
      <c r="F92" s="1244"/>
      <c r="G92" s="1244"/>
      <c r="H92" s="1244"/>
      <c r="I92" s="1244"/>
      <c r="J92" s="1243"/>
      <c r="K92" s="1244"/>
      <c r="L92" s="1244"/>
      <c r="M92" s="1244"/>
      <c r="N92" s="1244"/>
      <c r="O92" s="1245"/>
      <c r="P92" s="1244"/>
      <c r="Q92" s="1244"/>
      <c r="R92" s="1244"/>
      <c r="S92" s="1244"/>
      <c r="T92" s="1244"/>
      <c r="U92" s="1246"/>
      <c r="AA92" s="243">
        <f>IF($F$97=AA88,$H$99*AA89,0)</f>
        <v>0</v>
      </c>
      <c r="AB92" s="243">
        <f>IF($F$97=AB88,$H$99*AB89,0)</f>
        <v>0</v>
      </c>
    </row>
    <row r="93" spans="1:30" ht="19.899999999999999" customHeight="1" x14ac:dyDescent="0.2">
      <c r="A93" s="1081" t="s">
        <v>493</v>
      </c>
      <c r="B93" s="1084" t="s">
        <v>122</v>
      </c>
      <c r="C93" s="1085"/>
      <c r="D93" s="1203">
        <v>450</v>
      </c>
      <c r="E93" s="1204"/>
      <c r="F93" s="1204"/>
      <c r="G93" s="1205"/>
      <c r="H93" s="1205"/>
      <c r="I93" s="322" t="s">
        <v>182</v>
      </c>
      <c r="J93" s="1203">
        <v>450</v>
      </c>
      <c r="K93" s="1204"/>
      <c r="L93" s="1204"/>
      <c r="M93" s="1205"/>
      <c r="N93" s="1205"/>
      <c r="O93" s="322" t="s">
        <v>182</v>
      </c>
      <c r="P93" s="1203">
        <v>450</v>
      </c>
      <c r="Q93" s="1204"/>
      <c r="R93" s="1204"/>
      <c r="S93" s="1205"/>
      <c r="T93" s="1205"/>
      <c r="U93" s="323" t="s">
        <v>182</v>
      </c>
      <c r="AA93" s="243">
        <f>IF($L$94=AA88,$N$96*AA89,0)</f>
        <v>0</v>
      </c>
      <c r="AB93" s="243">
        <f>IF($L$94=AB88,$N$96*AB89,0)</f>
        <v>0</v>
      </c>
    </row>
    <row r="94" spans="1:30" ht="19.899999999999999" customHeight="1" x14ac:dyDescent="0.15">
      <c r="A94" s="1082"/>
      <c r="B94" s="1208" t="s">
        <v>548</v>
      </c>
      <c r="C94" s="1209"/>
      <c r="D94" s="1077" t="s">
        <v>181</v>
      </c>
      <c r="E94" s="1077"/>
      <c r="F94" s="1075"/>
      <c r="G94" s="1075"/>
      <c r="H94" s="1075"/>
      <c r="I94" s="324" t="s">
        <v>31</v>
      </c>
      <c r="J94" s="1210" t="s">
        <v>181</v>
      </c>
      <c r="K94" s="1211"/>
      <c r="L94" s="1105"/>
      <c r="M94" s="1105"/>
      <c r="N94" s="1105"/>
      <c r="O94" s="325" t="s">
        <v>31</v>
      </c>
      <c r="P94" s="1212" t="s">
        <v>181</v>
      </c>
      <c r="Q94" s="1212"/>
      <c r="R94" s="1075"/>
      <c r="S94" s="1075"/>
      <c r="T94" s="1075"/>
      <c r="U94" s="326" t="s">
        <v>31</v>
      </c>
      <c r="AA94" s="243">
        <f>IF($L$97=AA88,$N$99*AA89,0)</f>
        <v>0</v>
      </c>
      <c r="AB94" s="243">
        <f>IF($L$97=AB88,$N$99*AB89,0)</f>
        <v>0</v>
      </c>
    </row>
    <row r="95" spans="1:30" ht="19.899999999999999" customHeight="1" x14ac:dyDescent="0.15">
      <c r="A95" s="1082"/>
      <c r="B95" s="1208"/>
      <c r="C95" s="1209"/>
      <c r="D95" s="260"/>
      <c r="E95" s="249" t="s">
        <v>183</v>
      </c>
      <c r="F95" s="327"/>
      <c r="G95" s="328" t="s">
        <v>489</v>
      </c>
      <c r="H95" s="1213" t="s">
        <v>185</v>
      </c>
      <c r="I95" s="1213"/>
      <c r="J95" s="329"/>
      <c r="K95" s="330" t="s">
        <v>183</v>
      </c>
      <c r="L95" s="327"/>
      <c r="M95" s="328" t="s">
        <v>184</v>
      </c>
      <c r="N95" s="1213" t="s">
        <v>185</v>
      </c>
      <c r="O95" s="1214"/>
      <c r="P95" s="331"/>
      <c r="Q95" s="330" t="s">
        <v>183</v>
      </c>
      <c r="R95" s="327"/>
      <c r="S95" s="328" t="s">
        <v>184</v>
      </c>
      <c r="T95" s="1213" t="s">
        <v>185</v>
      </c>
      <c r="U95" s="1215"/>
      <c r="AA95" s="243">
        <f>IF($R$94=AA88,$T$96*AA89,0)</f>
        <v>0</v>
      </c>
      <c r="AB95" s="243">
        <f>IF($R$94=AB88,$T$96*AB89,0)</f>
        <v>0</v>
      </c>
    </row>
    <row r="96" spans="1:30" ht="19.899999999999999" customHeight="1" thickBot="1" x14ac:dyDescent="0.25">
      <c r="A96" s="1082"/>
      <c r="B96" s="1208"/>
      <c r="C96" s="1209"/>
      <c r="D96" s="266"/>
      <c r="E96" s="332" t="s">
        <v>183</v>
      </c>
      <c r="F96" s="333"/>
      <c r="G96" s="334" t="s">
        <v>489</v>
      </c>
      <c r="H96" s="335">
        <f>(D95*F95)+(D96*F96)</f>
        <v>0</v>
      </c>
      <c r="I96" s="336" t="s">
        <v>112</v>
      </c>
      <c r="J96" s="337"/>
      <c r="K96" s="338" t="s">
        <v>183</v>
      </c>
      <c r="L96" s="333"/>
      <c r="M96" s="334" t="s">
        <v>184</v>
      </c>
      <c r="N96" s="335">
        <f>(J95*L95)+(J96*L96)</f>
        <v>0</v>
      </c>
      <c r="O96" s="339" t="s">
        <v>112</v>
      </c>
      <c r="P96" s="335"/>
      <c r="Q96" s="338" t="s">
        <v>183</v>
      </c>
      <c r="R96" s="333"/>
      <c r="S96" s="334" t="s">
        <v>184</v>
      </c>
      <c r="T96" s="335">
        <f>(P95*R95)+(P96*R96)</f>
        <v>0</v>
      </c>
      <c r="U96" s="340" t="s">
        <v>112</v>
      </c>
      <c r="AA96" s="280">
        <f>IF($R$97=AA88,$T$99*AA89,0)</f>
        <v>0</v>
      </c>
      <c r="AB96" s="280">
        <f>IF($R$97=AB88,$T$99*AB89,0)</f>
        <v>0</v>
      </c>
    </row>
    <row r="97" spans="1:29" ht="19.899999999999999" customHeight="1" thickBot="1" x14ac:dyDescent="0.2">
      <c r="A97" s="1082"/>
      <c r="B97" s="1208"/>
      <c r="C97" s="1209"/>
      <c r="D97" s="1077" t="s">
        <v>181</v>
      </c>
      <c r="E97" s="1077"/>
      <c r="F97" s="1075"/>
      <c r="G97" s="1075"/>
      <c r="H97" s="1075"/>
      <c r="I97" s="324" t="s">
        <v>31</v>
      </c>
      <c r="J97" s="1218" t="s">
        <v>181</v>
      </c>
      <c r="K97" s="1212"/>
      <c r="L97" s="1075"/>
      <c r="M97" s="1075"/>
      <c r="N97" s="1075"/>
      <c r="O97" s="341" t="s">
        <v>31</v>
      </c>
      <c r="P97" s="1212" t="s">
        <v>181</v>
      </c>
      <c r="Q97" s="1212"/>
      <c r="R97" s="1075"/>
      <c r="S97" s="1075"/>
      <c r="T97" s="1075"/>
      <c r="U97" s="326" t="s">
        <v>31</v>
      </c>
      <c r="W97" s="342" t="s">
        <v>501</v>
      </c>
      <c r="X97" s="192"/>
      <c r="Y97" s="192"/>
      <c r="AA97" s="274">
        <f>SUM(AA91:AA96)</f>
        <v>0</v>
      </c>
      <c r="AB97" s="274">
        <f>SUM(AB91:AB96)</f>
        <v>0</v>
      </c>
      <c r="AC97" s="281"/>
    </row>
    <row r="98" spans="1:29" ht="19.899999999999999" customHeight="1" x14ac:dyDescent="0.15">
      <c r="A98" s="1082"/>
      <c r="B98" s="1208"/>
      <c r="C98" s="1209"/>
      <c r="D98" s="260"/>
      <c r="E98" s="249" t="s">
        <v>183</v>
      </c>
      <c r="F98" s="327"/>
      <c r="G98" s="328" t="s">
        <v>489</v>
      </c>
      <c r="H98" s="1213" t="s">
        <v>185</v>
      </c>
      <c r="I98" s="1213"/>
      <c r="J98" s="329"/>
      <c r="K98" s="330" t="s">
        <v>183</v>
      </c>
      <c r="L98" s="327"/>
      <c r="M98" s="328" t="s">
        <v>184</v>
      </c>
      <c r="N98" s="1213" t="s">
        <v>185</v>
      </c>
      <c r="O98" s="1214"/>
      <c r="P98" s="331"/>
      <c r="Q98" s="330" t="s">
        <v>183</v>
      </c>
      <c r="R98" s="327"/>
      <c r="S98" s="328" t="s">
        <v>184</v>
      </c>
      <c r="T98" s="1213" t="s">
        <v>185</v>
      </c>
      <c r="U98" s="1215"/>
      <c r="W98" s="287" t="s">
        <v>223</v>
      </c>
      <c r="X98" s="288">
        <f>AD87+AC100</f>
        <v>0</v>
      </c>
      <c r="Y98" s="287" t="s">
        <v>179</v>
      </c>
    </row>
    <row r="99" spans="1:29" ht="19.899999999999999" customHeight="1" thickBot="1" x14ac:dyDescent="0.25">
      <c r="A99" s="1082"/>
      <c r="B99" s="1208"/>
      <c r="C99" s="1209"/>
      <c r="D99" s="266"/>
      <c r="E99" s="332" t="s">
        <v>183</v>
      </c>
      <c r="F99" s="268"/>
      <c r="G99" s="343" t="s">
        <v>489</v>
      </c>
      <c r="H99" s="335">
        <f>(D98*F98)+(D99*F99)</f>
        <v>0</v>
      </c>
      <c r="I99" s="336" t="s">
        <v>112</v>
      </c>
      <c r="J99" s="266"/>
      <c r="K99" s="332" t="s">
        <v>183</v>
      </c>
      <c r="L99" s="268"/>
      <c r="M99" s="343" t="s">
        <v>184</v>
      </c>
      <c r="N99" s="335">
        <f>(J98*L98)+(J99*L99)</f>
        <v>0</v>
      </c>
      <c r="O99" s="339" t="s">
        <v>112</v>
      </c>
      <c r="P99" s="344"/>
      <c r="Q99" s="332" t="s">
        <v>183</v>
      </c>
      <c r="R99" s="268"/>
      <c r="S99" s="343" t="s">
        <v>184</v>
      </c>
      <c r="T99" s="335">
        <f>(P98*R98)+(P99*R99)</f>
        <v>0</v>
      </c>
      <c r="U99" s="340" t="s">
        <v>112</v>
      </c>
      <c r="W99" s="289" t="s">
        <v>224</v>
      </c>
      <c r="X99" s="290">
        <f>Z91+AA97+AB97</f>
        <v>0</v>
      </c>
      <c r="Y99" s="289" t="s">
        <v>179</v>
      </c>
    </row>
    <row r="100" spans="1:29" ht="19.899999999999999" customHeight="1" thickBot="1" x14ac:dyDescent="0.2">
      <c r="A100" s="1083"/>
      <c r="B100" s="1253" t="s">
        <v>549</v>
      </c>
      <c r="C100" s="1254"/>
      <c r="D100" s="1216" t="s">
        <v>193</v>
      </c>
      <c r="E100" s="1217"/>
      <c r="F100" s="1217"/>
      <c r="G100" s="1080">
        <f>F95+F96+F98+F99</f>
        <v>0</v>
      </c>
      <c r="H100" s="1080"/>
      <c r="I100" s="277" t="s">
        <v>186</v>
      </c>
      <c r="J100" s="1216" t="s">
        <v>193</v>
      </c>
      <c r="K100" s="1217"/>
      <c r="L100" s="1217"/>
      <c r="M100" s="1080">
        <f>L95+L96+L98+L99</f>
        <v>0</v>
      </c>
      <c r="N100" s="1080"/>
      <c r="O100" s="278" t="s">
        <v>186</v>
      </c>
      <c r="P100" s="1217" t="s">
        <v>193</v>
      </c>
      <c r="Q100" s="1217"/>
      <c r="R100" s="1217"/>
      <c r="S100" s="1080">
        <f>R95+R96+R98+R99</f>
        <v>0</v>
      </c>
      <c r="T100" s="1080"/>
      <c r="U100" s="279" t="s">
        <v>186</v>
      </c>
      <c r="W100" s="296" t="s">
        <v>185</v>
      </c>
      <c r="X100" s="297">
        <f>SUM(X98:X99)</f>
        <v>0</v>
      </c>
      <c r="Y100" s="298" t="s">
        <v>179</v>
      </c>
      <c r="Z100" s="210">
        <f>D101*H101</f>
        <v>0</v>
      </c>
      <c r="AA100" s="210">
        <f>J101*N101</f>
        <v>0</v>
      </c>
      <c r="AB100" s="211">
        <f>P101*T101</f>
        <v>0</v>
      </c>
      <c r="AC100" s="212">
        <f>SUM(Z100:AB100)</f>
        <v>0</v>
      </c>
    </row>
    <row r="101" spans="1:29" ht="29.45" customHeight="1" thickBot="1" x14ac:dyDescent="0.25">
      <c r="A101" s="379" t="s">
        <v>93</v>
      </c>
      <c r="B101" s="1219" t="s">
        <v>115</v>
      </c>
      <c r="C101" s="1220"/>
      <c r="D101" s="1221">
        <v>700</v>
      </c>
      <c r="E101" s="1221"/>
      <c r="F101" s="1221"/>
      <c r="G101" s="1221"/>
      <c r="H101" s="345"/>
      <c r="I101" s="346" t="s">
        <v>112</v>
      </c>
      <c r="J101" s="1571">
        <v>700</v>
      </c>
      <c r="K101" s="1221"/>
      <c r="L101" s="1221"/>
      <c r="M101" s="1221"/>
      <c r="N101" s="345"/>
      <c r="O101" s="347" t="s">
        <v>112</v>
      </c>
      <c r="P101" s="1221">
        <v>700</v>
      </c>
      <c r="Q101" s="1221"/>
      <c r="R101" s="1221"/>
      <c r="S101" s="1221"/>
      <c r="T101" s="345"/>
      <c r="U101" s="348" t="s">
        <v>112</v>
      </c>
    </row>
  </sheetData>
  <mergeCells count="369">
    <mergeCell ref="B101:C101"/>
    <mergeCell ref="D101:G101"/>
    <mergeCell ref="J101:M101"/>
    <mergeCell ref="P101:S101"/>
    <mergeCell ref="A90:U90"/>
    <mergeCell ref="H98:I98"/>
    <mergeCell ref="N98:O98"/>
    <mergeCell ref="T98:U98"/>
    <mergeCell ref="B100:C100"/>
    <mergeCell ref="D100:F100"/>
    <mergeCell ref="G100:H100"/>
    <mergeCell ref="J100:L100"/>
    <mergeCell ref="M100:N100"/>
    <mergeCell ref="P100:R100"/>
    <mergeCell ref="S100:T100"/>
    <mergeCell ref="N95:O95"/>
    <mergeCell ref="T95:U95"/>
    <mergeCell ref="D97:E97"/>
    <mergeCell ref="F97:H97"/>
    <mergeCell ref="J97:K97"/>
    <mergeCell ref="L97:N97"/>
    <mergeCell ref="P97:Q97"/>
    <mergeCell ref="R97:T97"/>
    <mergeCell ref="P93:R93"/>
    <mergeCell ref="A92:C92"/>
    <mergeCell ref="D92:I92"/>
    <mergeCell ref="J92:O92"/>
    <mergeCell ref="P92:U92"/>
    <mergeCell ref="A93:A100"/>
    <mergeCell ref="B93:C93"/>
    <mergeCell ref="D93:F93"/>
    <mergeCell ref="G93:H93"/>
    <mergeCell ref="J93:L93"/>
    <mergeCell ref="M93:N93"/>
    <mergeCell ref="S93:T93"/>
    <mergeCell ref="B94:C99"/>
    <mergeCell ref="D94:E94"/>
    <mergeCell ref="F94:H94"/>
    <mergeCell ref="J94:K94"/>
    <mergeCell ref="L94:N94"/>
    <mergeCell ref="P94:Q94"/>
    <mergeCell ref="R94:T94"/>
    <mergeCell ref="H95:I95"/>
    <mergeCell ref="A87:D88"/>
    <mergeCell ref="E87:G88"/>
    <mergeCell ref="H87:I88"/>
    <mergeCell ref="J87:J88"/>
    <mergeCell ref="K87:L87"/>
    <mergeCell ref="M87:U88"/>
    <mergeCell ref="K88:L88"/>
    <mergeCell ref="A85:D86"/>
    <mergeCell ref="E85:G85"/>
    <mergeCell ref="H85:I85"/>
    <mergeCell ref="K85:L85"/>
    <mergeCell ref="M85:U86"/>
    <mergeCell ref="E86:G86"/>
    <mergeCell ref="H86:I86"/>
    <mergeCell ref="K86:L86"/>
    <mergeCell ref="O76:P76"/>
    <mergeCell ref="Q76:R76"/>
    <mergeCell ref="S76:T76"/>
    <mergeCell ref="F77:J78"/>
    <mergeCell ref="K77:N77"/>
    <mergeCell ref="O77:P78"/>
    <mergeCell ref="Q77:R77"/>
    <mergeCell ref="S77:T77"/>
    <mergeCell ref="A82:D82"/>
    <mergeCell ref="E82:G84"/>
    <mergeCell ref="H82:I84"/>
    <mergeCell ref="J82:J84"/>
    <mergeCell ref="K82:L84"/>
    <mergeCell ref="M82:U84"/>
    <mergeCell ref="A83:D84"/>
    <mergeCell ref="K78:N78"/>
    <mergeCell ref="Q78:R78"/>
    <mergeCell ref="S78:T78"/>
    <mergeCell ref="A81:D81"/>
    <mergeCell ref="E81:G81"/>
    <mergeCell ref="H81:J81"/>
    <mergeCell ref="K81:L81"/>
    <mergeCell ref="M81:U81"/>
    <mergeCell ref="K72:N72"/>
    <mergeCell ref="O72:P72"/>
    <mergeCell ref="Q72:R72"/>
    <mergeCell ref="S72:T72"/>
    <mergeCell ref="A73:E78"/>
    <mergeCell ref="F73:J73"/>
    <mergeCell ref="K73:N73"/>
    <mergeCell ref="O73:P73"/>
    <mergeCell ref="Q73:R73"/>
    <mergeCell ref="S73:T73"/>
    <mergeCell ref="A70:E72"/>
    <mergeCell ref="F72:J72"/>
    <mergeCell ref="F74:J74"/>
    <mergeCell ref="K74:N74"/>
    <mergeCell ref="O74:P74"/>
    <mergeCell ref="Q74:R74"/>
    <mergeCell ref="S74:T74"/>
    <mergeCell ref="F75:J75"/>
    <mergeCell ref="K75:N75"/>
    <mergeCell ref="O75:P75"/>
    <mergeCell ref="Q75:R75"/>
    <mergeCell ref="S75:T75"/>
    <mergeCell ref="F76:J76"/>
    <mergeCell ref="K76:N76"/>
    <mergeCell ref="S70:T70"/>
    <mergeCell ref="F71:J71"/>
    <mergeCell ref="K71:N71"/>
    <mergeCell ref="O71:P71"/>
    <mergeCell ref="Q71:R71"/>
    <mergeCell ref="S71:T71"/>
    <mergeCell ref="F69:J69"/>
    <mergeCell ref="K69:N69"/>
    <mergeCell ref="O69:P69"/>
    <mergeCell ref="Q69:R69"/>
    <mergeCell ref="F70:J70"/>
    <mergeCell ref="K70:N70"/>
    <mergeCell ref="O70:P70"/>
    <mergeCell ref="Q70:R70"/>
    <mergeCell ref="S65:T69"/>
    <mergeCell ref="F67:J67"/>
    <mergeCell ref="K67:N67"/>
    <mergeCell ref="O67:P67"/>
    <mergeCell ref="Q67:R67"/>
    <mergeCell ref="F68:J68"/>
    <mergeCell ref="K68:N68"/>
    <mergeCell ref="O68:P68"/>
    <mergeCell ref="Q68:R68"/>
    <mergeCell ref="A65:E69"/>
    <mergeCell ref="F65:J65"/>
    <mergeCell ref="K65:N65"/>
    <mergeCell ref="O65:P65"/>
    <mergeCell ref="Q65:R65"/>
    <mergeCell ref="F66:J66"/>
    <mergeCell ref="K66:N66"/>
    <mergeCell ref="O66:P66"/>
    <mergeCell ref="Q66:R66"/>
    <mergeCell ref="A63:E64"/>
    <mergeCell ref="F63:J64"/>
    <mergeCell ref="K63:N64"/>
    <mergeCell ref="O63:P64"/>
    <mergeCell ref="Q63:R64"/>
    <mergeCell ref="S63:T64"/>
    <mergeCell ref="B57:S57"/>
    <mergeCell ref="T57:U57"/>
    <mergeCell ref="B58:S58"/>
    <mergeCell ref="T58:U58"/>
    <mergeCell ref="A59:U59"/>
    <mergeCell ref="A61:C61"/>
    <mergeCell ref="D61:T61"/>
    <mergeCell ref="A53:U53"/>
    <mergeCell ref="A54:U54"/>
    <mergeCell ref="B55:S55"/>
    <mergeCell ref="T55:U55"/>
    <mergeCell ref="B56:S56"/>
    <mergeCell ref="T56:U56"/>
    <mergeCell ref="B51:C51"/>
    <mergeCell ref="E51:I51"/>
    <mergeCell ref="K51:O51"/>
    <mergeCell ref="Q51:U51"/>
    <mergeCell ref="A52:C52"/>
    <mergeCell ref="D52:I52"/>
    <mergeCell ref="J52:O52"/>
    <mergeCell ref="P52:U52"/>
    <mergeCell ref="A40:A51"/>
    <mergeCell ref="B40:C43"/>
    <mergeCell ref="D40:G40"/>
    <mergeCell ref="J40:M40"/>
    <mergeCell ref="P40:S40"/>
    <mergeCell ref="T48:U48"/>
    <mergeCell ref="B49:C50"/>
    <mergeCell ref="D50:F50"/>
    <mergeCell ref="G50:H50"/>
    <mergeCell ref="J50:L50"/>
    <mergeCell ref="M50:N50"/>
    <mergeCell ref="P50:R50"/>
    <mergeCell ref="S50:T50"/>
    <mergeCell ref="R44:T44"/>
    <mergeCell ref="H45:I45"/>
    <mergeCell ref="N45:O45"/>
    <mergeCell ref="T45:U45"/>
    <mergeCell ref="D47:E47"/>
    <mergeCell ref="F47:H47"/>
    <mergeCell ref="J47:K47"/>
    <mergeCell ref="L47:N47"/>
    <mergeCell ref="P47:Q47"/>
    <mergeCell ref="R47:T47"/>
    <mergeCell ref="B44:C48"/>
    <mergeCell ref="D44:E44"/>
    <mergeCell ref="F44:H44"/>
    <mergeCell ref="J44:K44"/>
    <mergeCell ref="L44:N44"/>
    <mergeCell ref="P44:Q44"/>
    <mergeCell ref="H48:I48"/>
    <mergeCell ref="N48:O48"/>
    <mergeCell ref="D43:E43"/>
    <mergeCell ref="F43:G43"/>
    <mergeCell ref="J43:K43"/>
    <mergeCell ref="L43:M43"/>
    <mergeCell ref="P43:Q43"/>
    <mergeCell ref="R43:S43"/>
    <mergeCell ref="R41:S41"/>
    <mergeCell ref="D42:E42"/>
    <mergeCell ref="F42:G42"/>
    <mergeCell ref="J42:K42"/>
    <mergeCell ref="L42:M42"/>
    <mergeCell ref="P42:Q42"/>
    <mergeCell ref="R42:S42"/>
    <mergeCell ref="D41:E41"/>
    <mergeCell ref="F41:G41"/>
    <mergeCell ref="J41:K41"/>
    <mergeCell ref="L41:M41"/>
    <mergeCell ref="P41:Q41"/>
    <mergeCell ref="B38:C39"/>
    <mergeCell ref="D39:F39"/>
    <mergeCell ref="G39:H39"/>
    <mergeCell ref="J39:L39"/>
    <mergeCell ref="M39:N39"/>
    <mergeCell ref="P39:R39"/>
    <mergeCell ref="S39:T39"/>
    <mergeCell ref="R33:T33"/>
    <mergeCell ref="H34:I34"/>
    <mergeCell ref="N34:O34"/>
    <mergeCell ref="T34:U34"/>
    <mergeCell ref="D36:E36"/>
    <mergeCell ref="F36:H36"/>
    <mergeCell ref="J36:K36"/>
    <mergeCell ref="L36:N36"/>
    <mergeCell ref="P36:Q36"/>
    <mergeCell ref="R36:T36"/>
    <mergeCell ref="B33:C37"/>
    <mergeCell ref="D33:E33"/>
    <mergeCell ref="F33:H33"/>
    <mergeCell ref="J33:K33"/>
    <mergeCell ref="L33:N33"/>
    <mergeCell ref="P33:Q33"/>
    <mergeCell ref="H37:I37"/>
    <mergeCell ref="N37:O37"/>
    <mergeCell ref="P31:Q31"/>
    <mergeCell ref="R31:T31"/>
    <mergeCell ref="D32:F32"/>
    <mergeCell ref="G32:H32"/>
    <mergeCell ref="J32:L32"/>
    <mergeCell ref="M32:N32"/>
    <mergeCell ref="P32:R32"/>
    <mergeCell ref="S32:T32"/>
    <mergeCell ref="T37:U37"/>
    <mergeCell ref="D30:F30"/>
    <mergeCell ref="G30:H30"/>
    <mergeCell ref="J30:L30"/>
    <mergeCell ref="M30:N30"/>
    <mergeCell ref="P30:R30"/>
    <mergeCell ref="S30:T30"/>
    <mergeCell ref="B29:C32"/>
    <mergeCell ref="D29:E29"/>
    <mergeCell ref="F29:H29"/>
    <mergeCell ref="J29:K29"/>
    <mergeCell ref="L29:N29"/>
    <mergeCell ref="P29:Q29"/>
    <mergeCell ref="D31:E31"/>
    <mergeCell ref="F31:H31"/>
    <mergeCell ref="J31:K31"/>
    <mergeCell ref="L31:N31"/>
    <mergeCell ref="A25:A39"/>
    <mergeCell ref="B25:C28"/>
    <mergeCell ref="D25:G25"/>
    <mergeCell ref="J25:M25"/>
    <mergeCell ref="P25:S25"/>
    <mergeCell ref="D26:E26"/>
    <mergeCell ref="F26:G26"/>
    <mergeCell ref="J26:K26"/>
    <mergeCell ref="L26:M26"/>
    <mergeCell ref="P26:Q26"/>
    <mergeCell ref="D28:E28"/>
    <mergeCell ref="F28:G28"/>
    <mergeCell ref="J28:K28"/>
    <mergeCell ref="L28:M28"/>
    <mergeCell ref="P28:Q28"/>
    <mergeCell ref="R28:S28"/>
    <mergeCell ref="R26:S26"/>
    <mergeCell ref="D27:E27"/>
    <mergeCell ref="F27:G27"/>
    <mergeCell ref="J27:K27"/>
    <mergeCell ref="L27:M27"/>
    <mergeCell ref="P27:Q27"/>
    <mergeCell ref="R27:S27"/>
    <mergeCell ref="R29:T29"/>
    <mergeCell ref="B24:C24"/>
    <mergeCell ref="E24:I24"/>
    <mergeCell ref="K24:O24"/>
    <mergeCell ref="Q24:U24"/>
    <mergeCell ref="B21:C23"/>
    <mergeCell ref="D21:F21"/>
    <mergeCell ref="G21:I21"/>
    <mergeCell ref="J21:L21"/>
    <mergeCell ref="M21:O21"/>
    <mergeCell ref="P21:R21"/>
    <mergeCell ref="B17:C20"/>
    <mergeCell ref="D17:E17"/>
    <mergeCell ref="F17:G17"/>
    <mergeCell ref="J17:K17"/>
    <mergeCell ref="L17:M17"/>
    <mergeCell ref="P17:Q17"/>
    <mergeCell ref="S21:U21"/>
    <mergeCell ref="D22:U22"/>
    <mergeCell ref="D23:U23"/>
    <mergeCell ref="J15:K15"/>
    <mergeCell ref="L15:M15"/>
    <mergeCell ref="P15:Q15"/>
    <mergeCell ref="R17:S17"/>
    <mergeCell ref="D19:F19"/>
    <mergeCell ref="G19:I19"/>
    <mergeCell ref="J19:L19"/>
    <mergeCell ref="M19:O19"/>
    <mergeCell ref="P19:R19"/>
    <mergeCell ref="S19:U19"/>
    <mergeCell ref="A12:C12"/>
    <mergeCell ref="D12:I12"/>
    <mergeCell ref="J12:O12"/>
    <mergeCell ref="P12:U12"/>
    <mergeCell ref="A13:A24"/>
    <mergeCell ref="B13:C16"/>
    <mergeCell ref="D13:G13"/>
    <mergeCell ref="J13:M13"/>
    <mergeCell ref="P13:S13"/>
    <mergeCell ref="D14:E14"/>
    <mergeCell ref="R15:S15"/>
    <mergeCell ref="D16:E16"/>
    <mergeCell ref="F16:G16"/>
    <mergeCell ref="J16:K16"/>
    <mergeCell ref="L16:M16"/>
    <mergeCell ref="P16:Q16"/>
    <mergeCell ref="R16:S16"/>
    <mergeCell ref="F14:G14"/>
    <mergeCell ref="J14:K14"/>
    <mergeCell ref="L14:M14"/>
    <mergeCell ref="P14:Q14"/>
    <mergeCell ref="R14:S14"/>
    <mergeCell ref="D15:E15"/>
    <mergeCell ref="F15:G15"/>
    <mergeCell ref="L9:U9"/>
    <mergeCell ref="J10:U10"/>
    <mergeCell ref="V10:AG10"/>
    <mergeCell ref="D11:I11"/>
    <mergeCell ref="J11:K11"/>
    <mergeCell ref="L11:U11"/>
    <mergeCell ref="A7:C8"/>
    <mergeCell ref="D7:E7"/>
    <mergeCell ref="L7:M7"/>
    <mergeCell ref="N7:O7"/>
    <mergeCell ref="Q7:R7"/>
    <mergeCell ref="S7:T7"/>
    <mergeCell ref="D8:F8"/>
    <mergeCell ref="L8:P8"/>
    <mergeCell ref="Q8:R8"/>
    <mergeCell ref="A6:C6"/>
    <mergeCell ref="D6:J6"/>
    <mergeCell ref="L6:M6"/>
    <mergeCell ref="N6:O6"/>
    <mergeCell ref="Q6:R6"/>
    <mergeCell ref="S6:T6"/>
    <mergeCell ref="A2:U2"/>
    <mergeCell ref="B3:U3"/>
    <mergeCell ref="A4:C4"/>
    <mergeCell ref="D4:E4"/>
    <mergeCell ref="A5:C5"/>
    <mergeCell ref="D5:J5"/>
    <mergeCell ref="L5:P5"/>
    <mergeCell ref="Q5:U5"/>
  </mergeCells>
  <phoneticPr fontId="3"/>
  <conditionalFormatting sqref="L11:U11">
    <cfRule type="expression" dxfId="52" priority="21">
      <formula>$J$11="有"</formula>
    </cfRule>
  </conditionalFormatting>
  <conditionalFormatting sqref="D34:G35">
    <cfRule type="expression" dxfId="51" priority="16">
      <formula>$F$33=$AS$33</formula>
    </cfRule>
    <cfRule type="expression" dxfId="50" priority="17">
      <formula>$F$33=$AR$33</formula>
    </cfRule>
    <cfRule type="expression" dxfId="49" priority="18">
      <formula>$F$33=$AQ$33</formula>
    </cfRule>
  </conditionalFormatting>
  <conditionalFormatting sqref="D37:G38">
    <cfRule type="expression" dxfId="48" priority="13">
      <formula>$F$36=$AS$33</formula>
    </cfRule>
    <cfRule type="expression" dxfId="47" priority="14">
      <formula>$F$36=$AR$33</formula>
    </cfRule>
    <cfRule type="expression" dxfId="46" priority="15">
      <formula>$F$36=$AQ$33</formula>
    </cfRule>
  </conditionalFormatting>
  <conditionalFormatting sqref="J34:M35">
    <cfRule type="expression" dxfId="45" priority="10">
      <formula>$L$33=$AS$33</formula>
    </cfRule>
    <cfRule type="expression" dxfId="44" priority="11">
      <formula>$L$33=$AR$33</formula>
    </cfRule>
    <cfRule type="expression" dxfId="43" priority="12">
      <formula>$L$33=$AQ$33</formula>
    </cfRule>
  </conditionalFormatting>
  <conditionalFormatting sqref="J37:M38">
    <cfRule type="expression" dxfId="42" priority="7">
      <formula>$L$36=$AS$33</formula>
    </cfRule>
    <cfRule type="expression" dxfId="41" priority="8">
      <formula>$L$36=$AR$33</formula>
    </cfRule>
    <cfRule type="expression" dxfId="40" priority="9">
      <formula>$L$36=$AQ$33</formula>
    </cfRule>
  </conditionalFormatting>
  <conditionalFormatting sqref="P34:S35">
    <cfRule type="expression" dxfId="39" priority="4">
      <formula>$R$33=$AS$33</formula>
    </cfRule>
    <cfRule type="expression" dxfId="38" priority="5">
      <formula>$R$33=$AR$33</formula>
    </cfRule>
    <cfRule type="expression" dxfId="37" priority="6">
      <formula>$R$33=$AQ$33</formula>
    </cfRule>
  </conditionalFormatting>
  <conditionalFormatting sqref="P37:S38">
    <cfRule type="expression" dxfId="36" priority="1">
      <formula>$R$36=$AS$33</formula>
    </cfRule>
    <cfRule type="expression" dxfId="35" priority="2">
      <formula>$R$36=$AR$33</formula>
    </cfRule>
    <cfRule type="expression" dxfId="34" priority="3">
      <formula>$R$36=$AQ$33</formula>
    </cfRule>
  </conditionalFormatting>
  <conditionalFormatting sqref="D45:G46">
    <cfRule type="expression" dxfId="33" priority="24">
      <formula>$F$44=$AS$46</formula>
    </cfRule>
    <cfRule type="expression" dxfId="32" priority="25">
      <formula>$F$44=$AR$46</formula>
    </cfRule>
    <cfRule type="expression" dxfId="31" priority="26">
      <formula>$F$44=$AQ$46</formula>
    </cfRule>
  </conditionalFormatting>
  <conditionalFormatting sqref="D48:G49">
    <cfRule type="expression" dxfId="30" priority="27">
      <formula>$F$47=$AS$46</formula>
    </cfRule>
    <cfRule type="expression" dxfId="29" priority="28">
      <formula>$F$47=$AR$46</formula>
    </cfRule>
    <cfRule type="expression" dxfId="28" priority="29">
      <formula>$F$47=$AQ$46</formula>
    </cfRule>
  </conditionalFormatting>
  <conditionalFormatting sqref="J45:M46">
    <cfRule type="expression" dxfId="27" priority="30">
      <formula>$L$44=$AS$46</formula>
    </cfRule>
    <cfRule type="expression" dxfId="26" priority="31">
      <formula>$L$44=$AR$46</formula>
    </cfRule>
    <cfRule type="expression" dxfId="25" priority="32">
      <formula>$L$44=$AQ$46</formula>
    </cfRule>
  </conditionalFormatting>
  <conditionalFormatting sqref="J48:M49">
    <cfRule type="expression" dxfId="24" priority="33">
      <formula>$L$47=$AS$46</formula>
    </cfRule>
    <cfRule type="expression" dxfId="23" priority="34">
      <formula>$L$47=$AR$46</formula>
    </cfRule>
    <cfRule type="expression" dxfId="22" priority="35">
      <formula>$L$47=$AQ$46</formula>
    </cfRule>
  </conditionalFormatting>
  <conditionalFormatting sqref="P45:S46">
    <cfRule type="expression" dxfId="21" priority="36">
      <formula>$R$44=$AS$46</formula>
    </cfRule>
    <cfRule type="expression" dxfId="20" priority="37">
      <formula>$R$44=$AR$46</formula>
    </cfRule>
    <cfRule type="expression" dxfId="19" priority="38">
      <formula>$R$44=$AQ$46</formula>
    </cfRule>
  </conditionalFormatting>
  <conditionalFormatting sqref="P48:S49">
    <cfRule type="expression" dxfId="18" priority="39">
      <formula>$R$47=$AS$46</formula>
    </cfRule>
    <cfRule type="expression" dxfId="17" priority="40">
      <formula>$R$47=$AR$46</formula>
    </cfRule>
    <cfRule type="expression" dxfId="16" priority="41">
      <formula>$R$47=$AQ$46</formula>
    </cfRule>
  </conditionalFormatting>
  <dataValidations count="6">
    <dataValidation type="list" allowBlank="1" showInputMessage="1" sqref="F94:H94 L94:N94 R94:T94 F97:H97 L97:N97 R97:T97" xr:uid="{2359C2FA-1350-4D86-B7F4-36CF8071A573}">
      <formula1>$AA$88:$AB$88</formula1>
    </dataValidation>
    <dataValidation type="list" allowBlank="1" showInputMessage="1" sqref="D52:U52" xr:uid="{11C74CC2-8179-4974-A850-083A5E162C18}">
      <formula1>$Z$53:$AA$53</formula1>
    </dataValidation>
    <dataValidation type="list" allowBlank="1" showInputMessage="1" showErrorMessage="1" sqref="J11:K11" xr:uid="{E1E15329-6B0F-4BBF-8D40-28E0DD06F4CD}">
      <formula1>$Z$11:$AB$11</formula1>
    </dataValidation>
    <dataValidation type="list" allowBlank="1" showInputMessage="1" showErrorMessage="1" sqref="F29:H29 R31:T31 R29:T29 L29:N29 L31:N31 F31:H31" xr:uid="{7A5C4D7B-1BF7-4182-A9B8-AA6D72684C2B}">
      <formula1>$AC$29:$AC$32</formula1>
    </dataValidation>
    <dataValidation type="list" allowBlank="1" showInputMessage="1" showErrorMessage="1" sqref="F33:H33 R33:T33 L33:N33 R36:T36 L36:N36 F36:H36" xr:uid="{CE43BBD6-1DBD-431F-B9F2-FAD83B556FA6}">
      <formula1>$AD$33:$AS$33</formula1>
    </dataValidation>
    <dataValidation type="list" allowBlank="1" showInputMessage="1" showErrorMessage="1" sqref="F44:H44 F47:H47 L44:N44 R44:T44 L47:N47 R47:T47" xr:uid="{6B30382D-9984-4D3C-905F-95AA421DBE65}">
      <formula1>$AD$46:$AS$46</formula1>
    </dataValidation>
  </dataValidations>
  <printOptions horizontalCentered="1"/>
  <pageMargins left="0.19685039370078741" right="0.19685039370078741" top="0.19685039370078741" bottom="0.19685039370078741" header="0.31496062992125984" footer="0.31496062992125984"/>
  <pageSetup paperSize="9" scale="97" fitToWidth="0" fitToHeight="2" orientation="portrait" r:id="rId1"/>
  <headerFooter alignWithMargins="0"/>
  <rowBreaks count="1" manualBreakCount="1">
    <brk id="52" max="20"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4</xdr:col>
                    <xdr:colOff>57150</xdr:colOff>
                    <xdr:row>16</xdr:row>
                    <xdr:rowOff>190500</xdr:rowOff>
                  </from>
                  <to>
                    <xdr:col>4</xdr:col>
                    <xdr:colOff>285750</xdr:colOff>
                    <xdr:row>18</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5</xdr:col>
                    <xdr:colOff>57150</xdr:colOff>
                    <xdr:row>16</xdr:row>
                    <xdr:rowOff>200025</xdr:rowOff>
                  </from>
                  <to>
                    <xdr:col>5</xdr:col>
                    <xdr:colOff>285750</xdr:colOff>
                    <xdr:row>18</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7</xdr:col>
                    <xdr:colOff>57150</xdr:colOff>
                    <xdr:row>16</xdr:row>
                    <xdr:rowOff>180975</xdr:rowOff>
                  </from>
                  <to>
                    <xdr:col>7</xdr:col>
                    <xdr:colOff>285750</xdr:colOff>
                    <xdr:row>18</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8</xdr:col>
                    <xdr:colOff>57150</xdr:colOff>
                    <xdr:row>17</xdr:row>
                    <xdr:rowOff>9525</xdr:rowOff>
                  </from>
                  <to>
                    <xdr:col>8</xdr:col>
                    <xdr:colOff>285750</xdr:colOff>
                    <xdr:row>18</xdr:row>
                    <xdr:rowOff>9525</xdr:rowOff>
                  </to>
                </anchor>
              </controlPr>
            </control>
          </mc:Choice>
        </mc:AlternateContent>
        <mc:AlternateContent xmlns:mc="http://schemas.openxmlformats.org/markup-compatibility/2006">
          <mc:Choice Requires="x14">
            <control shapeId="49166" r:id="rId8" name="Check Box 14">
              <controlPr defaultSize="0" autoFill="0" autoLine="0" autoPict="0">
                <anchor moveWithCells="1">
                  <from>
                    <xdr:col>4</xdr:col>
                    <xdr:colOff>57150</xdr:colOff>
                    <xdr:row>18</xdr:row>
                    <xdr:rowOff>190500</xdr:rowOff>
                  </from>
                  <to>
                    <xdr:col>4</xdr:col>
                    <xdr:colOff>285750</xdr:colOff>
                    <xdr:row>20</xdr:row>
                    <xdr:rowOff>47625</xdr:rowOff>
                  </to>
                </anchor>
              </controlPr>
            </control>
          </mc:Choice>
        </mc:AlternateContent>
        <mc:AlternateContent xmlns:mc="http://schemas.openxmlformats.org/markup-compatibility/2006">
          <mc:Choice Requires="x14">
            <control shapeId="49167" r:id="rId9" name="Check Box 15">
              <controlPr defaultSize="0" autoFill="0" autoLine="0" autoPict="0">
                <anchor moveWithCells="1">
                  <from>
                    <xdr:col>5</xdr:col>
                    <xdr:colOff>57150</xdr:colOff>
                    <xdr:row>18</xdr:row>
                    <xdr:rowOff>190500</xdr:rowOff>
                  </from>
                  <to>
                    <xdr:col>5</xdr:col>
                    <xdr:colOff>285750</xdr:colOff>
                    <xdr:row>20</xdr:row>
                    <xdr:rowOff>47625</xdr:rowOff>
                  </to>
                </anchor>
              </controlPr>
            </control>
          </mc:Choice>
        </mc:AlternateContent>
        <mc:AlternateContent xmlns:mc="http://schemas.openxmlformats.org/markup-compatibility/2006">
          <mc:Choice Requires="x14">
            <control shapeId="49168" r:id="rId10" name="Check Box 16">
              <controlPr defaultSize="0" autoFill="0" autoLine="0" autoPict="0">
                <anchor moveWithCells="1">
                  <from>
                    <xdr:col>7</xdr:col>
                    <xdr:colOff>57150</xdr:colOff>
                    <xdr:row>18</xdr:row>
                    <xdr:rowOff>190500</xdr:rowOff>
                  </from>
                  <to>
                    <xdr:col>7</xdr:col>
                    <xdr:colOff>285750</xdr:colOff>
                    <xdr:row>20</xdr:row>
                    <xdr:rowOff>47625</xdr:rowOff>
                  </to>
                </anchor>
              </controlPr>
            </control>
          </mc:Choice>
        </mc:AlternateContent>
        <mc:AlternateContent xmlns:mc="http://schemas.openxmlformats.org/markup-compatibility/2006">
          <mc:Choice Requires="x14">
            <control shapeId="49169" r:id="rId11" name="Check Box 17">
              <controlPr defaultSize="0" autoFill="0" autoLine="0" autoPict="0">
                <anchor moveWithCells="1">
                  <from>
                    <xdr:col>8</xdr:col>
                    <xdr:colOff>57150</xdr:colOff>
                    <xdr:row>18</xdr:row>
                    <xdr:rowOff>200025</xdr:rowOff>
                  </from>
                  <to>
                    <xdr:col>8</xdr:col>
                    <xdr:colOff>285750</xdr:colOff>
                    <xdr:row>20</xdr:row>
                    <xdr:rowOff>19050</xdr:rowOff>
                  </to>
                </anchor>
              </controlPr>
            </control>
          </mc:Choice>
        </mc:AlternateContent>
        <mc:AlternateContent xmlns:mc="http://schemas.openxmlformats.org/markup-compatibility/2006">
          <mc:Choice Requires="x14">
            <control shapeId="49170" r:id="rId12" name="Check Box 18">
              <controlPr defaultSize="0" autoFill="0" autoLine="0" autoPict="0">
                <anchor moveWithCells="1">
                  <from>
                    <xdr:col>10</xdr:col>
                    <xdr:colOff>57150</xdr:colOff>
                    <xdr:row>16</xdr:row>
                    <xdr:rowOff>209550</xdr:rowOff>
                  </from>
                  <to>
                    <xdr:col>10</xdr:col>
                    <xdr:colOff>285750</xdr:colOff>
                    <xdr:row>18</xdr:row>
                    <xdr:rowOff>19050</xdr:rowOff>
                  </to>
                </anchor>
              </controlPr>
            </control>
          </mc:Choice>
        </mc:AlternateContent>
        <mc:AlternateContent xmlns:mc="http://schemas.openxmlformats.org/markup-compatibility/2006">
          <mc:Choice Requires="x14">
            <control shapeId="49171" r:id="rId13" name="Check Box 19">
              <controlPr defaultSize="0" autoFill="0" autoLine="0" autoPict="0">
                <anchor moveWithCells="1">
                  <from>
                    <xdr:col>11</xdr:col>
                    <xdr:colOff>57150</xdr:colOff>
                    <xdr:row>16</xdr:row>
                    <xdr:rowOff>180975</xdr:rowOff>
                  </from>
                  <to>
                    <xdr:col>11</xdr:col>
                    <xdr:colOff>285750</xdr:colOff>
                    <xdr:row>18</xdr:row>
                    <xdr:rowOff>47625</xdr:rowOff>
                  </to>
                </anchor>
              </controlPr>
            </control>
          </mc:Choice>
        </mc:AlternateContent>
        <mc:AlternateContent xmlns:mc="http://schemas.openxmlformats.org/markup-compatibility/2006">
          <mc:Choice Requires="x14">
            <control shapeId="49172" r:id="rId14" name="Check Box 20">
              <controlPr defaultSize="0" autoFill="0" autoLine="0" autoPict="0">
                <anchor moveWithCells="1">
                  <from>
                    <xdr:col>13</xdr:col>
                    <xdr:colOff>57150</xdr:colOff>
                    <xdr:row>16</xdr:row>
                    <xdr:rowOff>190500</xdr:rowOff>
                  </from>
                  <to>
                    <xdr:col>13</xdr:col>
                    <xdr:colOff>285750</xdr:colOff>
                    <xdr:row>18</xdr:row>
                    <xdr:rowOff>19050</xdr:rowOff>
                  </to>
                </anchor>
              </controlPr>
            </control>
          </mc:Choice>
        </mc:AlternateContent>
        <mc:AlternateContent xmlns:mc="http://schemas.openxmlformats.org/markup-compatibility/2006">
          <mc:Choice Requires="x14">
            <control shapeId="49173" r:id="rId15" name="Check Box 21">
              <controlPr defaultSize="0" autoFill="0" autoLine="0" autoPict="0">
                <anchor moveWithCells="1">
                  <from>
                    <xdr:col>14</xdr:col>
                    <xdr:colOff>57150</xdr:colOff>
                    <xdr:row>17</xdr:row>
                    <xdr:rowOff>9525</xdr:rowOff>
                  </from>
                  <to>
                    <xdr:col>14</xdr:col>
                    <xdr:colOff>285750</xdr:colOff>
                    <xdr:row>18</xdr:row>
                    <xdr:rowOff>9525</xdr:rowOff>
                  </to>
                </anchor>
              </controlPr>
            </control>
          </mc:Choice>
        </mc:AlternateContent>
        <mc:AlternateContent xmlns:mc="http://schemas.openxmlformats.org/markup-compatibility/2006">
          <mc:Choice Requires="x14">
            <control shapeId="49174" r:id="rId16" name="Check Box 22">
              <controlPr defaultSize="0" autoFill="0" autoLine="0" autoPict="0">
                <anchor moveWithCells="1">
                  <from>
                    <xdr:col>10</xdr:col>
                    <xdr:colOff>57150</xdr:colOff>
                    <xdr:row>18</xdr:row>
                    <xdr:rowOff>190500</xdr:rowOff>
                  </from>
                  <to>
                    <xdr:col>10</xdr:col>
                    <xdr:colOff>285750</xdr:colOff>
                    <xdr:row>20</xdr:row>
                    <xdr:rowOff>47625</xdr:rowOff>
                  </to>
                </anchor>
              </controlPr>
            </control>
          </mc:Choice>
        </mc:AlternateContent>
        <mc:AlternateContent xmlns:mc="http://schemas.openxmlformats.org/markup-compatibility/2006">
          <mc:Choice Requires="x14">
            <control shapeId="49175" r:id="rId17" name="Check Box 23">
              <controlPr defaultSize="0" autoFill="0" autoLine="0" autoPict="0">
                <anchor moveWithCells="1">
                  <from>
                    <xdr:col>11</xdr:col>
                    <xdr:colOff>57150</xdr:colOff>
                    <xdr:row>18</xdr:row>
                    <xdr:rowOff>171450</xdr:rowOff>
                  </from>
                  <to>
                    <xdr:col>11</xdr:col>
                    <xdr:colOff>285750</xdr:colOff>
                    <xdr:row>20</xdr:row>
                    <xdr:rowOff>47625</xdr:rowOff>
                  </to>
                </anchor>
              </controlPr>
            </control>
          </mc:Choice>
        </mc:AlternateContent>
        <mc:AlternateContent xmlns:mc="http://schemas.openxmlformats.org/markup-compatibility/2006">
          <mc:Choice Requires="x14">
            <control shapeId="49176" r:id="rId18" name="Check Box 24">
              <controlPr defaultSize="0" autoFill="0" autoLine="0" autoPict="0">
                <anchor moveWithCells="1">
                  <from>
                    <xdr:col>13</xdr:col>
                    <xdr:colOff>57150</xdr:colOff>
                    <xdr:row>18</xdr:row>
                    <xdr:rowOff>171450</xdr:rowOff>
                  </from>
                  <to>
                    <xdr:col>13</xdr:col>
                    <xdr:colOff>285750</xdr:colOff>
                    <xdr:row>20</xdr:row>
                    <xdr:rowOff>19050</xdr:rowOff>
                  </to>
                </anchor>
              </controlPr>
            </control>
          </mc:Choice>
        </mc:AlternateContent>
        <mc:AlternateContent xmlns:mc="http://schemas.openxmlformats.org/markup-compatibility/2006">
          <mc:Choice Requires="x14">
            <control shapeId="49177" r:id="rId19" name="Check Box 25">
              <controlPr defaultSize="0" autoFill="0" autoLine="0" autoPict="0">
                <anchor moveWithCells="1">
                  <from>
                    <xdr:col>14</xdr:col>
                    <xdr:colOff>57150</xdr:colOff>
                    <xdr:row>18</xdr:row>
                    <xdr:rowOff>190500</xdr:rowOff>
                  </from>
                  <to>
                    <xdr:col>14</xdr:col>
                    <xdr:colOff>285750</xdr:colOff>
                    <xdr:row>20</xdr:row>
                    <xdr:rowOff>9525</xdr:rowOff>
                  </to>
                </anchor>
              </controlPr>
            </control>
          </mc:Choice>
        </mc:AlternateContent>
        <mc:AlternateContent xmlns:mc="http://schemas.openxmlformats.org/markup-compatibility/2006">
          <mc:Choice Requires="x14">
            <control shapeId="49178" r:id="rId20" name="Check Box 26">
              <controlPr defaultSize="0" autoFill="0" autoLine="0" autoPict="0">
                <anchor moveWithCells="1">
                  <from>
                    <xdr:col>16</xdr:col>
                    <xdr:colOff>57150</xdr:colOff>
                    <xdr:row>16</xdr:row>
                    <xdr:rowOff>209550</xdr:rowOff>
                  </from>
                  <to>
                    <xdr:col>16</xdr:col>
                    <xdr:colOff>285750</xdr:colOff>
                    <xdr:row>18</xdr:row>
                    <xdr:rowOff>19050</xdr:rowOff>
                  </to>
                </anchor>
              </controlPr>
            </control>
          </mc:Choice>
        </mc:AlternateContent>
        <mc:AlternateContent xmlns:mc="http://schemas.openxmlformats.org/markup-compatibility/2006">
          <mc:Choice Requires="x14">
            <control shapeId="49179" r:id="rId21" name="Check Box 27">
              <controlPr defaultSize="0" autoFill="0" autoLine="0" autoPict="0">
                <anchor moveWithCells="1">
                  <from>
                    <xdr:col>17</xdr:col>
                    <xdr:colOff>57150</xdr:colOff>
                    <xdr:row>16</xdr:row>
                    <xdr:rowOff>180975</xdr:rowOff>
                  </from>
                  <to>
                    <xdr:col>17</xdr:col>
                    <xdr:colOff>285750</xdr:colOff>
                    <xdr:row>18</xdr:row>
                    <xdr:rowOff>47625</xdr:rowOff>
                  </to>
                </anchor>
              </controlPr>
            </control>
          </mc:Choice>
        </mc:AlternateContent>
        <mc:AlternateContent xmlns:mc="http://schemas.openxmlformats.org/markup-compatibility/2006">
          <mc:Choice Requires="x14">
            <control shapeId="49180" r:id="rId22" name="Check Box 28">
              <controlPr defaultSize="0" autoFill="0" autoLine="0" autoPict="0">
                <anchor moveWithCells="1">
                  <from>
                    <xdr:col>19</xdr:col>
                    <xdr:colOff>57150</xdr:colOff>
                    <xdr:row>16</xdr:row>
                    <xdr:rowOff>190500</xdr:rowOff>
                  </from>
                  <to>
                    <xdr:col>19</xdr:col>
                    <xdr:colOff>285750</xdr:colOff>
                    <xdr:row>18</xdr:row>
                    <xdr:rowOff>19050</xdr:rowOff>
                  </to>
                </anchor>
              </controlPr>
            </control>
          </mc:Choice>
        </mc:AlternateContent>
        <mc:AlternateContent xmlns:mc="http://schemas.openxmlformats.org/markup-compatibility/2006">
          <mc:Choice Requires="x14">
            <control shapeId="49181" r:id="rId23" name="Check Box 29">
              <controlPr defaultSize="0" autoFill="0" autoLine="0" autoPict="0">
                <anchor moveWithCells="1">
                  <from>
                    <xdr:col>20</xdr:col>
                    <xdr:colOff>57150</xdr:colOff>
                    <xdr:row>17</xdr:row>
                    <xdr:rowOff>9525</xdr:rowOff>
                  </from>
                  <to>
                    <xdr:col>20</xdr:col>
                    <xdr:colOff>285750</xdr:colOff>
                    <xdr:row>18</xdr:row>
                    <xdr:rowOff>9525</xdr:rowOff>
                  </to>
                </anchor>
              </controlPr>
            </control>
          </mc:Choice>
        </mc:AlternateContent>
        <mc:AlternateContent xmlns:mc="http://schemas.openxmlformats.org/markup-compatibility/2006">
          <mc:Choice Requires="x14">
            <control shapeId="49182" r:id="rId24" name="Check Box 30">
              <controlPr defaultSize="0" autoFill="0" autoLine="0" autoPict="0">
                <anchor moveWithCells="1">
                  <from>
                    <xdr:col>16</xdr:col>
                    <xdr:colOff>57150</xdr:colOff>
                    <xdr:row>18</xdr:row>
                    <xdr:rowOff>190500</xdr:rowOff>
                  </from>
                  <to>
                    <xdr:col>16</xdr:col>
                    <xdr:colOff>285750</xdr:colOff>
                    <xdr:row>20</xdr:row>
                    <xdr:rowOff>47625</xdr:rowOff>
                  </to>
                </anchor>
              </controlPr>
            </control>
          </mc:Choice>
        </mc:AlternateContent>
        <mc:AlternateContent xmlns:mc="http://schemas.openxmlformats.org/markup-compatibility/2006">
          <mc:Choice Requires="x14">
            <control shapeId="49183" r:id="rId25" name="Check Box 31">
              <controlPr defaultSize="0" autoFill="0" autoLine="0" autoPict="0">
                <anchor moveWithCells="1">
                  <from>
                    <xdr:col>17</xdr:col>
                    <xdr:colOff>57150</xdr:colOff>
                    <xdr:row>18</xdr:row>
                    <xdr:rowOff>171450</xdr:rowOff>
                  </from>
                  <to>
                    <xdr:col>17</xdr:col>
                    <xdr:colOff>285750</xdr:colOff>
                    <xdr:row>20</xdr:row>
                    <xdr:rowOff>47625</xdr:rowOff>
                  </to>
                </anchor>
              </controlPr>
            </control>
          </mc:Choice>
        </mc:AlternateContent>
        <mc:AlternateContent xmlns:mc="http://schemas.openxmlformats.org/markup-compatibility/2006">
          <mc:Choice Requires="x14">
            <control shapeId="49184" r:id="rId26" name="Check Box 32">
              <controlPr defaultSize="0" autoFill="0" autoLine="0" autoPict="0">
                <anchor moveWithCells="1">
                  <from>
                    <xdr:col>19</xdr:col>
                    <xdr:colOff>57150</xdr:colOff>
                    <xdr:row>18</xdr:row>
                    <xdr:rowOff>171450</xdr:rowOff>
                  </from>
                  <to>
                    <xdr:col>19</xdr:col>
                    <xdr:colOff>285750</xdr:colOff>
                    <xdr:row>20</xdr:row>
                    <xdr:rowOff>19050</xdr:rowOff>
                  </to>
                </anchor>
              </controlPr>
            </control>
          </mc:Choice>
        </mc:AlternateContent>
        <mc:AlternateContent xmlns:mc="http://schemas.openxmlformats.org/markup-compatibility/2006">
          <mc:Choice Requires="x14">
            <control shapeId="49185" r:id="rId27" name="Check Box 33">
              <controlPr defaultSize="0" autoFill="0" autoLine="0" autoPict="0">
                <anchor moveWithCells="1">
                  <from>
                    <xdr:col>20</xdr:col>
                    <xdr:colOff>57150</xdr:colOff>
                    <xdr:row>18</xdr:row>
                    <xdr:rowOff>190500</xdr:rowOff>
                  </from>
                  <to>
                    <xdr:col>20</xdr:col>
                    <xdr:colOff>285750</xdr:colOff>
                    <xdr:row>20</xdr:row>
                    <xdr:rowOff>9525</xdr:rowOff>
                  </to>
                </anchor>
              </controlPr>
            </control>
          </mc:Choice>
        </mc:AlternateContent>
        <mc:AlternateContent xmlns:mc="http://schemas.openxmlformats.org/markup-compatibility/2006">
          <mc:Choice Requires="x14">
            <control shapeId="49186" r:id="rId28" name="Check Box 34">
              <controlPr defaultSize="0" autoFill="0" autoLine="0" autoPict="0">
                <anchor moveWithCells="1">
                  <from>
                    <xdr:col>3</xdr:col>
                    <xdr:colOff>57150</xdr:colOff>
                    <xdr:row>22</xdr:row>
                    <xdr:rowOff>171450</xdr:rowOff>
                  </from>
                  <to>
                    <xdr:col>4</xdr:col>
                    <xdr:colOff>19050</xdr:colOff>
                    <xdr:row>24</xdr:row>
                    <xdr:rowOff>19050</xdr:rowOff>
                  </to>
                </anchor>
              </controlPr>
            </control>
          </mc:Choice>
        </mc:AlternateContent>
        <mc:AlternateContent xmlns:mc="http://schemas.openxmlformats.org/markup-compatibility/2006">
          <mc:Choice Requires="x14">
            <control shapeId="49187" r:id="rId29" name="Check Box 35">
              <controlPr defaultSize="0" autoFill="0" autoLine="0" autoPict="0">
                <anchor moveWithCells="1">
                  <from>
                    <xdr:col>9</xdr:col>
                    <xdr:colOff>57150</xdr:colOff>
                    <xdr:row>23</xdr:row>
                    <xdr:rowOff>0</xdr:rowOff>
                  </from>
                  <to>
                    <xdr:col>10</xdr:col>
                    <xdr:colOff>19050</xdr:colOff>
                    <xdr:row>24</xdr:row>
                    <xdr:rowOff>0</xdr:rowOff>
                  </to>
                </anchor>
              </controlPr>
            </control>
          </mc:Choice>
        </mc:AlternateContent>
        <mc:AlternateContent xmlns:mc="http://schemas.openxmlformats.org/markup-compatibility/2006">
          <mc:Choice Requires="x14">
            <control shapeId="49188" r:id="rId30" name="Check Box 36">
              <controlPr defaultSize="0" autoFill="0" autoLine="0" autoPict="0">
                <anchor moveWithCells="1">
                  <from>
                    <xdr:col>15</xdr:col>
                    <xdr:colOff>57150</xdr:colOff>
                    <xdr:row>23</xdr:row>
                    <xdr:rowOff>0</xdr:rowOff>
                  </from>
                  <to>
                    <xdr:col>16</xdr:col>
                    <xdr:colOff>19050</xdr:colOff>
                    <xdr:row>24</xdr:row>
                    <xdr:rowOff>19050</xdr:rowOff>
                  </to>
                </anchor>
              </controlPr>
            </control>
          </mc:Choice>
        </mc:AlternateContent>
        <mc:AlternateContent xmlns:mc="http://schemas.openxmlformats.org/markup-compatibility/2006">
          <mc:Choice Requires="x14">
            <control shapeId="49189" r:id="rId31" name="Check Box 37">
              <controlPr defaultSize="0" autoFill="0" autoLine="0" autoPict="0">
                <anchor moveWithCells="1">
                  <from>
                    <xdr:col>3</xdr:col>
                    <xdr:colOff>57150</xdr:colOff>
                    <xdr:row>50</xdr:row>
                    <xdr:rowOff>9525</xdr:rowOff>
                  </from>
                  <to>
                    <xdr:col>4</xdr:col>
                    <xdr:colOff>19050</xdr:colOff>
                    <xdr:row>51</xdr:row>
                    <xdr:rowOff>0</xdr:rowOff>
                  </to>
                </anchor>
              </controlPr>
            </control>
          </mc:Choice>
        </mc:AlternateContent>
        <mc:AlternateContent xmlns:mc="http://schemas.openxmlformats.org/markup-compatibility/2006">
          <mc:Choice Requires="x14">
            <control shapeId="49190" r:id="rId32" name="Check Box 38">
              <controlPr defaultSize="0" autoFill="0" autoLine="0" autoPict="0">
                <anchor moveWithCells="1">
                  <from>
                    <xdr:col>9</xdr:col>
                    <xdr:colOff>57150</xdr:colOff>
                    <xdr:row>50</xdr:row>
                    <xdr:rowOff>9525</xdr:rowOff>
                  </from>
                  <to>
                    <xdr:col>10</xdr:col>
                    <xdr:colOff>19050</xdr:colOff>
                    <xdr:row>51</xdr:row>
                    <xdr:rowOff>19050</xdr:rowOff>
                  </to>
                </anchor>
              </controlPr>
            </control>
          </mc:Choice>
        </mc:AlternateContent>
        <mc:AlternateContent xmlns:mc="http://schemas.openxmlformats.org/markup-compatibility/2006">
          <mc:Choice Requires="x14">
            <control shapeId="49191" r:id="rId33" name="Check Box 39">
              <controlPr defaultSize="0" autoFill="0" autoLine="0" autoPict="0">
                <anchor moveWithCells="1">
                  <from>
                    <xdr:col>15</xdr:col>
                    <xdr:colOff>57150</xdr:colOff>
                    <xdr:row>50</xdr:row>
                    <xdr:rowOff>9525</xdr:rowOff>
                  </from>
                  <to>
                    <xdr:col>16</xdr:col>
                    <xdr:colOff>19050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54CC-FE51-4E5B-917E-7F601AEF17F3}">
  <sheetPr codeName="Sheet2">
    <tabColor theme="8" tint="0.39997558519241921"/>
    <pageSetUpPr fitToPage="1"/>
  </sheetPr>
  <dimension ref="A1:AD36"/>
  <sheetViews>
    <sheetView showZeros="0" view="pageBreakPreview" topLeftCell="A2" zoomScaleNormal="100" zoomScaleSheetLayoutView="100" workbookViewId="0">
      <selection activeCell="B10" sqref="B10:E10"/>
    </sheetView>
  </sheetViews>
  <sheetFormatPr defaultRowHeight="15" x14ac:dyDescent="0.15"/>
  <cols>
    <col min="1" max="1" width="3.5" style="355" customWidth="1"/>
    <col min="2" max="5" width="5.75" style="355" customWidth="1"/>
    <col min="6" max="6" width="5.75" style="356" customWidth="1"/>
    <col min="7" max="9" width="5.75" style="357" customWidth="1"/>
    <col min="10" max="10" width="3.5" style="357" customWidth="1"/>
    <col min="11" max="11" width="3.5" style="357" bestFit="1" customWidth="1"/>
    <col min="12" max="20" width="5.75" style="357" customWidth="1"/>
    <col min="21" max="23" width="5.75" style="357" hidden="1" customWidth="1"/>
    <col min="24" max="27" width="5.75" style="357" customWidth="1"/>
    <col min="28" max="236" width="8.875" style="357"/>
    <col min="237" max="237" width="3.25" style="357" customWidth="1"/>
    <col min="238" max="239" width="25.625" style="357" customWidth="1"/>
    <col min="240" max="241" width="8.625" style="357" customWidth="1"/>
    <col min="242" max="242" width="27.625" style="357" customWidth="1"/>
    <col min="243" max="492" width="8.875" style="357"/>
    <col min="493" max="493" width="3.25" style="357" customWidth="1"/>
    <col min="494" max="495" width="25.625" style="357" customWidth="1"/>
    <col min="496" max="497" width="8.625" style="357" customWidth="1"/>
    <col min="498" max="498" width="27.625" style="357" customWidth="1"/>
    <col min="499" max="748" width="8.875" style="357"/>
    <col min="749" max="749" width="3.25" style="357" customWidth="1"/>
    <col min="750" max="751" width="25.625" style="357" customWidth="1"/>
    <col min="752" max="753" width="8.625" style="357" customWidth="1"/>
    <col min="754" max="754" width="27.625" style="357" customWidth="1"/>
    <col min="755" max="1004" width="8.875" style="357"/>
    <col min="1005" max="1005" width="3.25" style="357" customWidth="1"/>
    <col min="1006" max="1007" width="25.625" style="357" customWidth="1"/>
    <col min="1008" max="1009" width="8.625" style="357" customWidth="1"/>
    <col min="1010" max="1010" width="27.625" style="357" customWidth="1"/>
    <col min="1011" max="1260" width="8.875" style="357"/>
    <col min="1261" max="1261" width="3.25" style="357" customWidth="1"/>
    <col min="1262" max="1263" width="25.625" style="357" customWidth="1"/>
    <col min="1264" max="1265" width="8.625" style="357" customWidth="1"/>
    <col min="1266" max="1266" width="27.625" style="357" customWidth="1"/>
    <col min="1267" max="1516" width="8.875" style="357"/>
    <col min="1517" max="1517" width="3.25" style="357" customWidth="1"/>
    <col min="1518" max="1519" width="25.625" style="357" customWidth="1"/>
    <col min="1520" max="1521" width="8.625" style="357" customWidth="1"/>
    <col min="1522" max="1522" width="27.625" style="357" customWidth="1"/>
    <col min="1523" max="1772" width="8.875" style="357"/>
    <col min="1773" max="1773" width="3.25" style="357" customWidth="1"/>
    <col min="1774" max="1775" width="25.625" style="357" customWidth="1"/>
    <col min="1776" max="1777" width="8.625" style="357" customWidth="1"/>
    <col min="1778" max="1778" width="27.625" style="357" customWidth="1"/>
    <col min="1779" max="2028" width="8.875" style="357"/>
    <col min="2029" max="2029" width="3.25" style="357" customWidth="1"/>
    <col min="2030" max="2031" width="25.625" style="357" customWidth="1"/>
    <col min="2032" max="2033" width="8.625" style="357" customWidth="1"/>
    <col min="2034" max="2034" width="27.625" style="357" customWidth="1"/>
    <col min="2035" max="2284" width="8.875" style="357"/>
    <col min="2285" max="2285" width="3.25" style="357" customWidth="1"/>
    <col min="2286" max="2287" width="25.625" style="357" customWidth="1"/>
    <col min="2288" max="2289" width="8.625" style="357" customWidth="1"/>
    <col min="2290" max="2290" width="27.625" style="357" customWidth="1"/>
    <col min="2291" max="2540" width="8.875" style="357"/>
    <col min="2541" max="2541" width="3.25" style="357" customWidth="1"/>
    <col min="2542" max="2543" width="25.625" style="357" customWidth="1"/>
    <col min="2544" max="2545" width="8.625" style="357" customWidth="1"/>
    <col min="2546" max="2546" width="27.625" style="357" customWidth="1"/>
    <col min="2547" max="2796" width="8.875" style="357"/>
    <col min="2797" max="2797" width="3.25" style="357" customWidth="1"/>
    <col min="2798" max="2799" width="25.625" style="357" customWidth="1"/>
    <col min="2800" max="2801" width="8.625" style="357" customWidth="1"/>
    <col min="2802" max="2802" width="27.625" style="357" customWidth="1"/>
    <col min="2803" max="3052" width="8.875" style="357"/>
    <col min="3053" max="3053" width="3.25" style="357" customWidth="1"/>
    <col min="3054" max="3055" width="25.625" style="357" customWidth="1"/>
    <col min="3056" max="3057" width="8.625" style="357" customWidth="1"/>
    <col min="3058" max="3058" width="27.625" style="357" customWidth="1"/>
    <col min="3059" max="3308" width="8.875" style="357"/>
    <col min="3309" max="3309" width="3.25" style="357" customWidth="1"/>
    <col min="3310" max="3311" width="25.625" style="357" customWidth="1"/>
    <col min="3312" max="3313" width="8.625" style="357" customWidth="1"/>
    <col min="3314" max="3314" width="27.625" style="357" customWidth="1"/>
    <col min="3315" max="3564" width="8.875" style="357"/>
    <col min="3565" max="3565" width="3.25" style="357" customWidth="1"/>
    <col min="3566" max="3567" width="25.625" style="357" customWidth="1"/>
    <col min="3568" max="3569" width="8.625" style="357" customWidth="1"/>
    <col min="3570" max="3570" width="27.625" style="357" customWidth="1"/>
    <col min="3571" max="3820" width="8.875" style="357"/>
    <col min="3821" max="3821" width="3.25" style="357" customWidth="1"/>
    <col min="3822" max="3823" width="25.625" style="357" customWidth="1"/>
    <col min="3824" max="3825" width="8.625" style="357" customWidth="1"/>
    <col min="3826" max="3826" width="27.625" style="357" customWidth="1"/>
    <col min="3827" max="4076" width="8.875" style="357"/>
    <col min="4077" max="4077" width="3.25" style="357" customWidth="1"/>
    <col min="4078" max="4079" width="25.625" style="357" customWidth="1"/>
    <col min="4080" max="4081" width="8.625" style="357" customWidth="1"/>
    <col min="4082" max="4082" width="27.625" style="357" customWidth="1"/>
    <col min="4083" max="4332" width="8.875" style="357"/>
    <col min="4333" max="4333" width="3.25" style="357" customWidth="1"/>
    <col min="4334" max="4335" width="25.625" style="357" customWidth="1"/>
    <col min="4336" max="4337" width="8.625" style="357" customWidth="1"/>
    <col min="4338" max="4338" width="27.625" style="357" customWidth="1"/>
    <col min="4339" max="4588" width="8.875" style="357"/>
    <col min="4589" max="4589" width="3.25" style="357" customWidth="1"/>
    <col min="4590" max="4591" width="25.625" style="357" customWidth="1"/>
    <col min="4592" max="4593" width="8.625" style="357" customWidth="1"/>
    <col min="4594" max="4594" width="27.625" style="357" customWidth="1"/>
    <col min="4595" max="4844" width="8.875" style="357"/>
    <col min="4845" max="4845" width="3.25" style="357" customWidth="1"/>
    <col min="4846" max="4847" width="25.625" style="357" customWidth="1"/>
    <col min="4848" max="4849" width="8.625" style="357" customWidth="1"/>
    <col min="4850" max="4850" width="27.625" style="357" customWidth="1"/>
    <col min="4851" max="5100" width="8.875" style="357"/>
    <col min="5101" max="5101" width="3.25" style="357" customWidth="1"/>
    <col min="5102" max="5103" width="25.625" style="357" customWidth="1"/>
    <col min="5104" max="5105" width="8.625" style="357" customWidth="1"/>
    <col min="5106" max="5106" width="27.625" style="357" customWidth="1"/>
    <col min="5107" max="5356" width="8.875" style="357"/>
    <col min="5357" max="5357" width="3.25" style="357" customWidth="1"/>
    <col min="5358" max="5359" width="25.625" style="357" customWidth="1"/>
    <col min="5360" max="5361" width="8.625" style="357" customWidth="1"/>
    <col min="5362" max="5362" width="27.625" style="357" customWidth="1"/>
    <col min="5363" max="5612" width="8.875" style="357"/>
    <col min="5613" max="5613" width="3.25" style="357" customWidth="1"/>
    <col min="5614" max="5615" width="25.625" style="357" customWidth="1"/>
    <col min="5616" max="5617" width="8.625" style="357" customWidth="1"/>
    <col min="5618" max="5618" width="27.625" style="357" customWidth="1"/>
    <col min="5619" max="5868" width="8.875" style="357"/>
    <col min="5869" max="5869" width="3.25" style="357" customWidth="1"/>
    <col min="5870" max="5871" width="25.625" style="357" customWidth="1"/>
    <col min="5872" max="5873" width="8.625" style="357" customWidth="1"/>
    <col min="5874" max="5874" width="27.625" style="357" customWidth="1"/>
    <col min="5875" max="6124" width="8.875" style="357"/>
    <col min="6125" max="6125" width="3.25" style="357" customWidth="1"/>
    <col min="6126" max="6127" width="25.625" style="357" customWidth="1"/>
    <col min="6128" max="6129" width="8.625" style="357" customWidth="1"/>
    <col min="6130" max="6130" width="27.625" style="357" customWidth="1"/>
    <col min="6131" max="6380" width="8.875" style="357"/>
    <col min="6381" max="6381" width="3.25" style="357" customWidth="1"/>
    <col min="6382" max="6383" width="25.625" style="357" customWidth="1"/>
    <col min="6384" max="6385" width="8.625" style="357" customWidth="1"/>
    <col min="6386" max="6386" width="27.625" style="357" customWidth="1"/>
    <col min="6387" max="6636" width="8.875" style="357"/>
    <col min="6637" max="6637" width="3.25" style="357" customWidth="1"/>
    <col min="6638" max="6639" width="25.625" style="357" customWidth="1"/>
    <col min="6640" max="6641" width="8.625" style="357" customWidth="1"/>
    <col min="6642" max="6642" width="27.625" style="357" customWidth="1"/>
    <col min="6643" max="6892" width="8.875" style="357"/>
    <col min="6893" max="6893" width="3.25" style="357" customWidth="1"/>
    <col min="6894" max="6895" width="25.625" style="357" customWidth="1"/>
    <col min="6896" max="6897" width="8.625" style="357" customWidth="1"/>
    <col min="6898" max="6898" width="27.625" style="357" customWidth="1"/>
    <col min="6899" max="7148" width="8.875" style="357"/>
    <col min="7149" max="7149" width="3.25" style="357" customWidth="1"/>
    <col min="7150" max="7151" width="25.625" style="357" customWidth="1"/>
    <col min="7152" max="7153" width="8.625" style="357" customWidth="1"/>
    <col min="7154" max="7154" width="27.625" style="357" customWidth="1"/>
    <col min="7155" max="7404" width="8.875" style="357"/>
    <col min="7405" max="7405" width="3.25" style="357" customWidth="1"/>
    <col min="7406" max="7407" width="25.625" style="357" customWidth="1"/>
    <col min="7408" max="7409" width="8.625" style="357" customWidth="1"/>
    <col min="7410" max="7410" width="27.625" style="357" customWidth="1"/>
    <col min="7411" max="7660" width="8.875" style="357"/>
    <col min="7661" max="7661" width="3.25" style="357" customWidth="1"/>
    <col min="7662" max="7663" width="25.625" style="357" customWidth="1"/>
    <col min="7664" max="7665" width="8.625" style="357" customWidth="1"/>
    <col min="7666" max="7666" width="27.625" style="357" customWidth="1"/>
    <col min="7667" max="7916" width="8.875" style="357"/>
    <col min="7917" max="7917" width="3.25" style="357" customWidth="1"/>
    <col min="7918" max="7919" width="25.625" style="357" customWidth="1"/>
    <col min="7920" max="7921" width="8.625" style="357" customWidth="1"/>
    <col min="7922" max="7922" width="27.625" style="357" customWidth="1"/>
    <col min="7923" max="8172" width="8.875" style="357"/>
    <col min="8173" max="8173" width="3.25" style="357" customWidth="1"/>
    <col min="8174" max="8175" width="25.625" style="357" customWidth="1"/>
    <col min="8176" max="8177" width="8.625" style="357" customWidth="1"/>
    <col min="8178" max="8178" width="27.625" style="357" customWidth="1"/>
    <col min="8179" max="8428" width="8.875" style="357"/>
    <col min="8429" max="8429" width="3.25" style="357" customWidth="1"/>
    <col min="8430" max="8431" width="25.625" style="357" customWidth="1"/>
    <col min="8432" max="8433" width="8.625" style="357" customWidth="1"/>
    <col min="8434" max="8434" width="27.625" style="357" customWidth="1"/>
    <col min="8435" max="8684" width="8.875" style="357"/>
    <col min="8685" max="8685" width="3.25" style="357" customWidth="1"/>
    <col min="8686" max="8687" width="25.625" style="357" customWidth="1"/>
    <col min="8688" max="8689" width="8.625" style="357" customWidth="1"/>
    <col min="8690" max="8690" width="27.625" style="357" customWidth="1"/>
    <col min="8691" max="8940" width="8.875" style="357"/>
    <col min="8941" max="8941" width="3.25" style="357" customWidth="1"/>
    <col min="8942" max="8943" width="25.625" style="357" customWidth="1"/>
    <col min="8944" max="8945" width="8.625" style="357" customWidth="1"/>
    <col min="8946" max="8946" width="27.625" style="357" customWidth="1"/>
    <col min="8947" max="9196" width="8.875" style="357"/>
    <col min="9197" max="9197" width="3.25" style="357" customWidth="1"/>
    <col min="9198" max="9199" width="25.625" style="357" customWidth="1"/>
    <col min="9200" max="9201" width="8.625" style="357" customWidth="1"/>
    <col min="9202" max="9202" width="27.625" style="357" customWidth="1"/>
    <col min="9203" max="9452" width="8.875" style="357"/>
    <col min="9453" max="9453" width="3.25" style="357" customWidth="1"/>
    <col min="9454" max="9455" width="25.625" style="357" customWidth="1"/>
    <col min="9456" max="9457" width="8.625" style="357" customWidth="1"/>
    <col min="9458" max="9458" width="27.625" style="357" customWidth="1"/>
    <col min="9459" max="9708" width="8.875" style="357"/>
    <col min="9709" max="9709" width="3.25" style="357" customWidth="1"/>
    <col min="9710" max="9711" width="25.625" style="357" customWidth="1"/>
    <col min="9712" max="9713" width="8.625" style="357" customWidth="1"/>
    <col min="9714" max="9714" width="27.625" style="357" customWidth="1"/>
    <col min="9715" max="9964" width="8.875" style="357"/>
    <col min="9965" max="9965" width="3.25" style="357" customWidth="1"/>
    <col min="9966" max="9967" width="25.625" style="357" customWidth="1"/>
    <col min="9968" max="9969" width="8.625" style="357" customWidth="1"/>
    <col min="9970" max="9970" width="27.625" style="357" customWidth="1"/>
    <col min="9971" max="10220" width="8.875" style="357"/>
    <col min="10221" max="10221" width="3.25" style="357" customWidth="1"/>
    <col min="10222" max="10223" width="25.625" style="357" customWidth="1"/>
    <col min="10224" max="10225" width="8.625" style="357" customWidth="1"/>
    <col min="10226" max="10226" width="27.625" style="357" customWidth="1"/>
    <col min="10227" max="10476" width="8.875" style="357"/>
    <col min="10477" max="10477" width="3.25" style="357" customWidth="1"/>
    <col min="10478" max="10479" width="25.625" style="357" customWidth="1"/>
    <col min="10480" max="10481" width="8.625" style="357" customWidth="1"/>
    <col min="10482" max="10482" width="27.625" style="357" customWidth="1"/>
    <col min="10483" max="10732" width="8.875" style="357"/>
    <col min="10733" max="10733" width="3.25" style="357" customWidth="1"/>
    <col min="10734" max="10735" width="25.625" style="357" customWidth="1"/>
    <col min="10736" max="10737" width="8.625" style="357" customWidth="1"/>
    <col min="10738" max="10738" width="27.625" style="357" customWidth="1"/>
    <col min="10739" max="10988" width="8.875" style="357"/>
    <col min="10989" max="10989" width="3.25" style="357" customWidth="1"/>
    <col min="10990" max="10991" width="25.625" style="357" customWidth="1"/>
    <col min="10992" max="10993" width="8.625" style="357" customWidth="1"/>
    <col min="10994" max="10994" width="27.625" style="357" customWidth="1"/>
    <col min="10995" max="11244" width="8.875" style="357"/>
    <col min="11245" max="11245" width="3.25" style="357" customWidth="1"/>
    <col min="11246" max="11247" width="25.625" style="357" customWidth="1"/>
    <col min="11248" max="11249" width="8.625" style="357" customWidth="1"/>
    <col min="11250" max="11250" width="27.625" style="357" customWidth="1"/>
    <col min="11251" max="11500" width="8.875" style="357"/>
    <col min="11501" max="11501" width="3.25" style="357" customWidth="1"/>
    <col min="11502" max="11503" width="25.625" style="357" customWidth="1"/>
    <col min="11504" max="11505" width="8.625" style="357" customWidth="1"/>
    <col min="11506" max="11506" width="27.625" style="357" customWidth="1"/>
    <col min="11507" max="11756" width="8.875" style="357"/>
    <col min="11757" max="11757" width="3.25" style="357" customWidth="1"/>
    <col min="11758" max="11759" width="25.625" style="357" customWidth="1"/>
    <col min="11760" max="11761" width="8.625" style="357" customWidth="1"/>
    <col min="11762" max="11762" width="27.625" style="357" customWidth="1"/>
    <col min="11763" max="12012" width="8.875" style="357"/>
    <col min="12013" max="12013" width="3.25" style="357" customWidth="1"/>
    <col min="12014" max="12015" width="25.625" style="357" customWidth="1"/>
    <col min="12016" max="12017" width="8.625" style="357" customWidth="1"/>
    <col min="12018" max="12018" width="27.625" style="357" customWidth="1"/>
    <col min="12019" max="12268" width="8.875" style="357"/>
    <col min="12269" max="12269" width="3.25" style="357" customWidth="1"/>
    <col min="12270" max="12271" width="25.625" style="357" customWidth="1"/>
    <col min="12272" max="12273" width="8.625" style="357" customWidth="1"/>
    <col min="12274" max="12274" width="27.625" style="357" customWidth="1"/>
    <col min="12275" max="12524" width="8.875" style="357"/>
    <col min="12525" max="12525" width="3.25" style="357" customWidth="1"/>
    <col min="12526" max="12527" width="25.625" style="357" customWidth="1"/>
    <col min="12528" max="12529" width="8.625" style="357" customWidth="1"/>
    <col min="12530" max="12530" width="27.625" style="357" customWidth="1"/>
    <col min="12531" max="12780" width="8.875" style="357"/>
    <col min="12781" max="12781" width="3.25" style="357" customWidth="1"/>
    <col min="12782" max="12783" width="25.625" style="357" customWidth="1"/>
    <col min="12784" max="12785" width="8.625" style="357" customWidth="1"/>
    <col min="12786" max="12786" width="27.625" style="357" customWidth="1"/>
    <col min="12787" max="13036" width="8.875" style="357"/>
    <col min="13037" max="13037" width="3.25" style="357" customWidth="1"/>
    <col min="13038" max="13039" width="25.625" style="357" customWidth="1"/>
    <col min="13040" max="13041" width="8.625" style="357" customWidth="1"/>
    <col min="13042" max="13042" width="27.625" style="357" customWidth="1"/>
    <col min="13043" max="13292" width="8.875" style="357"/>
    <col min="13293" max="13293" width="3.25" style="357" customWidth="1"/>
    <col min="13294" max="13295" width="25.625" style="357" customWidth="1"/>
    <col min="13296" max="13297" width="8.625" style="357" customWidth="1"/>
    <col min="13298" max="13298" width="27.625" style="357" customWidth="1"/>
    <col min="13299" max="13548" width="8.875" style="357"/>
    <col min="13549" max="13549" width="3.25" style="357" customWidth="1"/>
    <col min="13550" max="13551" width="25.625" style="357" customWidth="1"/>
    <col min="13552" max="13553" width="8.625" style="357" customWidth="1"/>
    <col min="13554" max="13554" width="27.625" style="357" customWidth="1"/>
    <col min="13555" max="13804" width="8.875" style="357"/>
    <col min="13805" max="13805" width="3.25" style="357" customWidth="1"/>
    <col min="13806" max="13807" width="25.625" style="357" customWidth="1"/>
    <col min="13808" max="13809" width="8.625" style="357" customWidth="1"/>
    <col min="13810" max="13810" width="27.625" style="357" customWidth="1"/>
    <col min="13811" max="14060" width="8.875" style="357"/>
    <col min="14061" max="14061" width="3.25" style="357" customWidth="1"/>
    <col min="14062" max="14063" width="25.625" style="357" customWidth="1"/>
    <col min="14064" max="14065" width="8.625" style="357" customWidth="1"/>
    <col min="14066" max="14066" width="27.625" style="357" customWidth="1"/>
    <col min="14067" max="14316" width="8.875" style="357"/>
    <col min="14317" max="14317" width="3.25" style="357" customWidth="1"/>
    <col min="14318" max="14319" width="25.625" style="357" customWidth="1"/>
    <col min="14320" max="14321" width="8.625" style="357" customWidth="1"/>
    <col min="14322" max="14322" width="27.625" style="357" customWidth="1"/>
    <col min="14323" max="14572" width="8.875" style="357"/>
    <col min="14573" max="14573" width="3.25" style="357" customWidth="1"/>
    <col min="14574" max="14575" width="25.625" style="357" customWidth="1"/>
    <col min="14576" max="14577" width="8.625" style="357" customWidth="1"/>
    <col min="14578" max="14578" width="27.625" style="357" customWidth="1"/>
    <col min="14579" max="14828" width="8.875" style="357"/>
    <col min="14829" max="14829" width="3.25" style="357" customWidth="1"/>
    <col min="14830" max="14831" width="25.625" style="357" customWidth="1"/>
    <col min="14832" max="14833" width="8.625" style="357" customWidth="1"/>
    <col min="14834" max="14834" width="27.625" style="357" customWidth="1"/>
    <col min="14835" max="15084" width="8.875" style="357"/>
    <col min="15085" max="15085" width="3.25" style="357" customWidth="1"/>
    <col min="15086" max="15087" width="25.625" style="357" customWidth="1"/>
    <col min="15088" max="15089" width="8.625" style="357" customWidth="1"/>
    <col min="15090" max="15090" width="27.625" style="357" customWidth="1"/>
    <col min="15091" max="15340" width="8.875" style="357"/>
    <col min="15341" max="15341" width="3.25" style="357" customWidth="1"/>
    <col min="15342" max="15343" width="25.625" style="357" customWidth="1"/>
    <col min="15344" max="15345" width="8.625" style="357" customWidth="1"/>
    <col min="15346" max="15346" width="27.625" style="357" customWidth="1"/>
    <col min="15347" max="15596" width="8.875" style="357"/>
    <col min="15597" max="15597" width="3.25" style="357" customWidth="1"/>
    <col min="15598" max="15599" width="25.625" style="357" customWidth="1"/>
    <col min="15600" max="15601" width="8.625" style="357" customWidth="1"/>
    <col min="15602" max="15602" width="27.625" style="357" customWidth="1"/>
    <col min="15603" max="15852" width="8.875" style="357"/>
    <col min="15853" max="15853" width="3.25" style="357" customWidth="1"/>
    <col min="15854" max="15855" width="25.625" style="357" customWidth="1"/>
    <col min="15856" max="15857" width="8.625" style="357" customWidth="1"/>
    <col min="15858" max="15858" width="27.625" style="357" customWidth="1"/>
    <col min="15859" max="16108" width="8.875" style="357"/>
    <col min="16109" max="16109" width="3.25" style="357" customWidth="1"/>
    <col min="16110" max="16111" width="25.625" style="357" customWidth="1"/>
    <col min="16112" max="16113" width="8.625" style="357" customWidth="1"/>
    <col min="16114" max="16114" width="27.625" style="357" customWidth="1"/>
    <col min="16115" max="16384" width="8.875" style="357"/>
  </cols>
  <sheetData>
    <row r="1" spans="1:23" hidden="1" x14ac:dyDescent="0.15">
      <c r="A1" s="354" t="e">
        <f>DATE(E6,G6,I6)</f>
        <v>#NUM!</v>
      </c>
      <c r="B1" s="354" t="e">
        <f>DATE(E6,L6,N6)</f>
        <v>#NUM!</v>
      </c>
    </row>
    <row r="2" spans="1:23" ht="43.15" customHeight="1" x14ac:dyDescent="0.15">
      <c r="A2" s="1582" t="s">
        <v>341</v>
      </c>
      <c r="B2" s="1582"/>
      <c r="C2" s="1582"/>
      <c r="D2" s="1582"/>
      <c r="E2" s="1582"/>
      <c r="F2" s="1582"/>
      <c r="G2" s="1582"/>
      <c r="H2" s="1582"/>
      <c r="I2" s="1582"/>
      <c r="J2" s="1582"/>
      <c r="K2" s="1582"/>
      <c r="L2" s="1582"/>
      <c r="M2" s="1582"/>
      <c r="N2" s="1582"/>
      <c r="O2" s="1582"/>
      <c r="P2" s="1582"/>
      <c r="Q2" s="1582"/>
      <c r="R2" s="1582"/>
      <c r="S2" s="1582"/>
    </row>
    <row r="3" spans="1:23" ht="15.75" thickBot="1" x14ac:dyDescent="0.2">
      <c r="A3" s="1583" t="s">
        <v>342</v>
      </c>
      <c r="B3" s="1583"/>
      <c r="C3" s="1583"/>
      <c r="D3" s="1583"/>
      <c r="E3" s="1583"/>
      <c r="F3" s="1583"/>
      <c r="G3" s="1583"/>
      <c r="H3" s="1583"/>
      <c r="I3" s="1583"/>
      <c r="J3" s="1583"/>
      <c r="K3" s="1583"/>
      <c r="L3" s="1583"/>
      <c r="M3" s="1583"/>
      <c r="N3" s="1583"/>
      <c r="O3" s="1583"/>
      <c r="P3" s="1583"/>
      <c r="Q3" s="1583"/>
      <c r="R3" s="1583"/>
      <c r="S3" s="1583"/>
    </row>
    <row r="4" spans="1:23" ht="25.15" customHeight="1" x14ac:dyDescent="0.15">
      <c r="A4" s="1586" t="s">
        <v>344</v>
      </c>
      <c r="B4" s="1587"/>
      <c r="C4" s="1587"/>
      <c r="D4" s="1576">
        <f>【2ヵ月前】利用申込書!G6</f>
        <v>0</v>
      </c>
      <c r="E4" s="1577"/>
      <c r="F4" s="1577"/>
      <c r="G4" s="1577"/>
      <c r="H4" s="1577"/>
      <c r="I4" s="1577"/>
      <c r="J4" s="1577"/>
      <c r="K4" s="1577"/>
      <c r="L4" s="1577"/>
      <c r="M4" s="1577"/>
      <c r="N4" s="1577"/>
      <c r="O4" s="1577"/>
      <c r="P4" s="1577"/>
      <c r="Q4" s="1577"/>
      <c r="R4" s="1577"/>
      <c r="S4" s="1578"/>
    </row>
    <row r="5" spans="1:23" ht="25.15" customHeight="1" x14ac:dyDescent="0.15">
      <c r="A5" s="1588" t="s">
        <v>343</v>
      </c>
      <c r="B5" s="1589"/>
      <c r="C5" s="1589"/>
      <c r="D5" s="1579">
        <f>【2ヵ月前】利用申込書!K18</f>
        <v>0</v>
      </c>
      <c r="E5" s="1580"/>
      <c r="F5" s="1580"/>
      <c r="G5" s="1580"/>
      <c r="H5" s="1580"/>
      <c r="I5" s="1580"/>
      <c r="J5" s="1580"/>
      <c r="K5" s="1580"/>
      <c r="L5" s="1580"/>
      <c r="M5" s="1580"/>
      <c r="N5" s="1580"/>
      <c r="O5" s="1580"/>
      <c r="P5" s="1580"/>
      <c r="Q5" s="1580"/>
      <c r="R5" s="1580"/>
      <c r="S5" s="1581"/>
      <c r="U5" s="357" t="s">
        <v>347</v>
      </c>
      <c r="V5" s="357" t="s">
        <v>11</v>
      </c>
      <c r="W5" s="357" t="s">
        <v>13</v>
      </c>
    </row>
    <row r="6" spans="1:23" ht="25.15" customHeight="1" thickBot="1" x14ac:dyDescent="0.2">
      <c r="A6" s="1590" t="s">
        <v>335</v>
      </c>
      <c r="B6" s="1591"/>
      <c r="C6" s="1591"/>
      <c r="D6" s="358" t="s">
        <v>137</v>
      </c>
      <c r="E6" s="359">
        <f>【2ヵ月前】利用申込書!I10</f>
        <v>0</v>
      </c>
      <c r="F6" s="360" t="s">
        <v>0</v>
      </c>
      <c r="G6" s="360">
        <f>【2ヵ月前】利用申込書!N10</f>
        <v>0</v>
      </c>
      <c r="H6" s="360" t="s">
        <v>1</v>
      </c>
      <c r="I6" s="360">
        <f>【2ヵ月前】利用申込書!R10</f>
        <v>0</v>
      </c>
      <c r="J6" s="360" t="s">
        <v>28</v>
      </c>
      <c r="K6" s="361" t="s">
        <v>18</v>
      </c>
      <c r="L6" s="360">
        <f>【2ヵ月前】利用申込書!AH10</f>
        <v>0</v>
      </c>
      <c r="M6" s="360" t="s">
        <v>1</v>
      </c>
      <c r="N6" s="360">
        <f>【2ヵ月前】利用申込書!AL10</f>
        <v>0</v>
      </c>
      <c r="O6" s="360" t="s">
        <v>28</v>
      </c>
      <c r="P6" s="362" t="str">
        <f>IFERROR(B1-A1,"")</f>
        <v/>
      </c>
      <c r="Q6" s="363" t="s">
        <v>177</v>
      </c>
      <c r="R6" s="364" t="str">
        <f>IFERROR(P6+1,"")</f>
        <v/>
      </c>
      <c r="S6" s="365" t="s">
        <v>28</v>
      </c>
    </row>
    <row r="7" spans="1:23" ht="7.15" customHeight="1" x14ac:dyDescent="0.15">
      <c r="A7" s="366"/>
      <c r="B7" s="366"/>
      <c r="C7" s="356"/>
      <c r="D7" s="356"/>
      <c r="E7" s="356"/>
      <c r="G7" s="367"/>
      <c r="H7" s="367"/>
      <c r="I7" s="367"/>
      <c r="J7" s="367"/>
      <c r="K7" s="368"/>
      <c r="L7" s="367"/>
      <c r="M7" s="367"/>
      <c r="N7" s="367"/>
      <c r="O7" s="367"/>
      <c r="P7" s="367"/>
      <c r="Q7" s="367"/>
      <c r="R7" s="367"/>
      <c r="S7" s="367"/>
    </row>
    <row r="8" spans="1:23" s="370" customFormat="1" ht="10.15" customHeight="1" x14ac:dyDescent="0.15">
      <c r="A8" s="1585" t="s">
        <v>345</v>
      </c>
      <c r="B8" s="1584" t="s">
        <v>336</v>
      </c>
      <c r="C8" s="1584"/>
      <c r="D8" s="1584"/>
      <c r="E8" s="1584"/>
      <c r="F8" s="1584" t="s">
        <v>337</v>
      </c>
      <c r="G8" s="1584" t="s">
        <v>338</v>
      </c>
      <c r="H8" s="1584" t="s">
        <v>339</v>
      </c>
      <c r="I8" s="1584"/>
      <c r="J8" s="369"/>
      <c r="K8" s="1585" t="s">
        <v>345</v>
      </c>
      <c r="L8" s="1584" t="s">
        <v>336</v>
      </c>
      <c r="M8" s="1584"/>
      <c r="N8" s="1584"/>
      <c r="O8" s="1584"/>
      <c r="P8" s="1584" t="s">
        <v>337</v>
      </c>
      <c r="Q8" s="1584" t="s">
        <v>338</v>
      </c>
      <c r="R8" s="1584" t="s">
        <v>339</v>
      </c>
      <c r="S8" s="1584"/>
    </row>
    <row r="9" spans="1:23" s="370" customFormat="1" ht="10.15" customHeight="1" x14ac:dyDescent="0.15">
      <c r="A9" s="1585"/>
      <c r="B9" s="1584"/>
      <c r="C9" s="1584"/>
      <c r="D9" s="1584"/>
      <c r="E9" s="1584"/>
      <c r="F9" s="1584"/>
      <c r="G9" s="1584"/>
      <c r="H9" s="1584"/>
      <c r="I9" s="1584"/>
      <c r="J9" s="369"/>
      <c r="K9" s="1585"/>
      <c r="L9" s="1584"/>
      <c r="M9" s="1584"/>
      <c r="N9" s="1584"/>
      <c r="O9" s="1584"/>
      <c r="P9" s="1584"/>
      <c r="Q9" s="1584"/>
      <c r="R9" s="1584"/>
      <c r="S9" s="1584"/>
    </row>
    <row r="10" spans="1:23" ht="27" customHeight="1" x14ac:dyDescent="0.15">
      <c r="A10" s="380">
        <v>1</v>
      </c>
      <c r="B10" s="1573"/>
      <c r="C10" s="1573"/>
      <c r="D10" s="1573"/>
      <c r="E10" s="1573"/>
      <c r="F10" s="371" t="s">
        <v>347</v>
      </c>
      <c r="G10" s="371"/>
      <c r="H10" s="1573"/>
      <c r="I10" s="1573"/>
      <c r="J10" s="372"/>
      <c r="K10" s="380">
        <v>26</v>
      </c>
      <c r="L10" s="1573"/>
      <c r="M10" s="1573"/>
      <c r="N10" s="1573"/>
      <c r="O10" s="1573"/>
      <c r="P10" s="371" t="s">
        <v>347</v>
      </c>
      <c r="Q10" s="371"/>
      <c r="R10" s="1573"/>
      <c r="S10" s="1573"/>
    </row>
    <row r="11" spans="1:23" ht="27" customHeight="1" x14ac:dyDescent="0.15">
      <c r="A11" s="380">
        <v>2</v>
      </c>
      <c r="B11" s="1573"/>
      <c r="C11" s="1573"/>
      <c r="D11" s="1573"/>
      <c r="E11" s="1573"/>
      <c r="F11" s="371" t="s">
        <v>347</v>
      </c>
      <c r="G11" s="371"/>
      <c r="H11" s="1573"/>
      <c r="I11" s="1573"/>
      <c r="J11" s="372"/>
      <c r="K11" s="380">
        <v>27</v>
      </c>
      <c r="L11" s="1573"/>
      <c r="M11" s="1573"/>
      <c r="N11" s="1573"/>
      <c r="O11" s="1573"/>
      <c r="P11" s="371" t="s">
        <v>347</v>
      </c>
      <c r="Q11" s="371"/>
      <c r="R11" s="1573"/>
      <c r="S11" s="1573"/>
    </row>
    <row r="12" spans="1:23" ht="27" customHeight="1" x14ac:dyDescent="0.15">
      <c r="A12" s="380">
        <v>3</v>
      </c>
      <c r="B12" s="1573"/>
      <c r="C12" s="1573"/>
      <c r="D12" s="1573"/>
      <c r="E12" s="1573"/>
      <c r="F12" s="371" t="s">
        <v>347</v>
      </c>
      <c r="G12" s="371"/>
      <c r="H12" s="1573"/>
      <c r="I12" s="1573"/>
      <c r="J12" s="372"/>
      <c r="K12" s="380">
        <v>28</v>
      </c>
      <c r="L12" s="1573"/>
      <c r="M12" s="1573"/>
      <c r="N12" s="1573"/>
      <c r="O12" s="1573"/>
      <c r="P12" s="371" t="s">
        <v>347</v>
      </c>
      <c r="Q12" s="371"/>
      <c r="R12" s="1573"/>
      <c r="S12" s="1573"/>
    </row>
    <row r="13" spans="1:23" ht="27" customHeight="1" x14ac:dyDescent="0.15">
      <c r="A13" s="380">
        <v>4</v>
      </c>
      <c r="B13" s="1573"/>
      <c r="C13" s="1573"/>
      <c r="D13" s="1573"/>
      <c r="E13" s="1573"/>
      <c r="F13" s="371" t="s">
        <v>347</v>
      </c>
      <c r="G13" s="371"/>
      <c r="H13" s="1573"/>
      <c r="I13" s="1573"/>
      <c r="J13" s="372"/>
      <c r="K13" s="380">
        <v>29</v>
      </c>
      <c r="L13" s="1573"/>
      <c r="M13" s="1573"/>
      <c r="N13" s="1573"/>
      <c r="O13" s="1573"/>
      <c r="P13" s="371" t="s">
        <v>347</v>
      </c>
      <c r="Q13" s="371"/>
      <c r="R13" s="1573"/>
      <c r="S13" s="1573"/>
    </row>
    <row r="14" spans="1:23" ht="27" customHeight="1" x14ac:dyDescent="0.15">
      <c r="A14" s="380">
        <v>5</v>
      </c>
      <c r="B14" s="1573"/>
      <c r="C14" s="1573"/>
      <c r="D14" s="1573"/>
      <c r="E14" s="1573"/>
      <c r="F14" s="371" t="s">
        <v>347</v>
      </c>
      <c r="G14" s="371"/>
      <c r="H14" s="1573"/>
      <c r="I14" s="1573"/>
      <c r="J14" s="372"/>
      <c r="K14" s="380">
        <v>30</v>
      </c>
      <c r="L14" s="1573"/>
      <c r="M14" s="1573"/>
      <c r="N14" s="1573"/>
      <c r="O14" s="1573"/>
      <c r="P14" s="371" t="s">
        <v>347</v>
      </c>
      <c r="Q14" s="371"/>
      <c r="R14" s="1573"/>
      <c r="S14" s="1573"/>
    </row>
    <row r="15" spans="1:23" ht="27" customHeight="1" x14ac:dyDescent="0.15">
      <c r="A15" s="380">
        <v>6</v>
      </c>
      <c r="B15" s="1573"/>
      <c r="C15" s="1573"/>
      <c r="D15" s="1573"/>
      <c r="E15" s="1573"/>
      <c r="F15" s="371" t="s">
        <v>347</v>
      </c>
      <c r="G15" s="371"/>
      <c r="H15" s="1573"/>
      <c r="I15" s="1573"/>
      <c r="J15" s="372"/>
      <c r="K15" s="380">
        <v>31</v>
      </c>
      <c r="L15" s="1573"/>
      <c r="M15" s="1573"/>
      <c r="N15" s="1573"/>
      <c r="O15" s="1573"/>
      <c r="P15" s="371" t="s">
        <v>347</v>
      </c>
      <c r="Q15" s="371"/>
      <c r="R15" s="1573"/>
      <c r="S15" s="1573"/>
    </row>
    <row r="16" spans="1:23" ht="27" customHeight="1" x14ac:dyDescent="0.15">
      <c r="A16" s="380">
        <v>7</v>
      </c>
      <c r="B16" s="1573"/>
      <c r="C16" s="1573"/>
      <c r="D16" s="1573"/>
      <c r="E16" s="1573"/>
      <c r="F16" s="371" t="s">
        <v>347</v>
      </c>
      <c r="G16" s="371"/>
      <c r="H16" s="1573"/>
      <c r="I16" s="1573"/>
      <c r="J16" s="372"/>
      <c r="K16" s="380">
        <v>32</v>
      </c>
      <c r="L16" s="1573"/>
      <c r="M16" s="1573"/>
      <c r="N16" s="1573"/>
      <c r="O16" s="1573"/>
      <c r="P16" s="371" t="s">
        <v>347</v>
      </c>
      <c r="Q16" s="371"/>
      <c r="R16" s="1573"/>
      <c r="S16" s="1573"/>
    </row>
    <row r="17" spans="1:30" ht="27" customHeight="1" x14ac:dyDescent="0.15">
      <c r="A17" s="380">
        <v>8</v>
      </c>
      <c r="B17" s="1573"/>
      <c r="C17" s="1573"/>
      <c r="D17" s="1573"/>
      <c r="E17" s="1573"/>
      <c r="F17" s="371" t="s">
        <v>347</v>
      </c>
      <c r="G17" s="371"/>
      <c r="H17" s="1573"/>
      <c r="I17" s="1573"/>
      <c r="J17" s="372"/>
      <c r="K17" s="380">
        <v>33</v>
      </c>
      <c r="L17" s="1573"/>
      <c r="M17" s="1573"/>
      <c r="N17" s="1573"/>
      <c r="O17" s="1573"/>
      <c r="P17" s="371" t="s">
        <v>347</v>
      </c>
      <c r="Q17" s="371"/>
      <c r="R17" s="1573"/>
      <c r="S17" s="1573"/>
    </row>
    <row r="18" spans="1:30" ht="27" customHeight="1" x14ac:dyDescent="0.15">
      <c r="A18" s="380">
        <v>9</v>
      </c>
      <c r="B18" s="1573"/>
      <c r="C18" s="1573"/>
      <c r="D18" s="1573"/>
      <c r="E18" s="1573"/>
      <c r="F18" s="371" t="s">
        <v>347</v>
      </c>
      <c r="G18" s="371"/>
      <c r="H18" s="1573"/>
      <c r="I18" s="1573"/>
      <c r="J18" s="372"/>
      <c r="K18" s="380">
        <v>34</v>
      </c>
      <c r="L18" s="1573"/>
      <c r="M18" s="1573"/>
      <c r="N18" s="1573"/>
      <c r="O18" s="1573"/>
      <c r="P18" s="371" t="s">
        <v>347</v>
      </c>
      <c r="Q18" s="371"/>
      <c r="R18" s="1573"/>
      <c r="S18" s="1573"/>
    </row>
    <row r="19" spans="1:30" ht="27" customHeight="1" x14ac:dyDescent="0.15">
      <c r="A19" s="380">
        <v>10</v>
      </c>
      <c r="B19" s="1573"/>
      <c r="C19" s="1573"/>
      <c r="D19" s="1573"/>
      <c r="E19" s="1573"/>
      <c r="F19" s="371" t="s">
        <v>347</v>
      </c>
      <c r="G19" s="371"/>
      <c r="H19" s="1573"/>
      <c r="I19" s="1573"/>
      <c r="J19" s="372"/>
      <c r="K19" s="380">
        <v>35</v>
      </c>
      <c r="L19" s="1573"/>
      <c r="M19" s="1573"/>
      <c r="N19" s="1573"/>
      <c r="O19" s="1573"/>
      <c r="P19" s="371" t="s">
        <v>347</v>
      </c>
      <c r="Q19" s="371"/>
      <c r="R19" s="1573"/>
      <c r="S19" s="1573"/>
    </row>
    <row r="20" spans="1:30" ht="27" customHeight="1" x14ac:dyDescent="0.15">
      <c r="A20" s="380">
        <v>11</v>
      </c>
      <c r="B20" s="1573"/>
      <c r="C20" s="1573"/>
      <c r="D20" s="1573"/>
      <c r="E20" s="1573"/>
      <c r="F20" s="371" t="s">
        <v>347</v>
      </c>
      <c r="G20" s="371"/>
      <c r="H20" s="1573"/>
      <c r="I20" s="1573"/>
      <c r="J20" s="372"/>
      <c r="K20" s="380">
        <v>36</v>
      </c>
      <c r="L20" s="1573"/>
      <c r="M20" s="1573"/>
      <c r="N20" s="1573"/>
      <c r="O20" s="1573"/>
      <c r="P20" s="371" t="s">
        <v>347</v>
      </c>
      <c r="Q20" s="371"/>
      <c r="R20" s="1573"/>
      <c r="S20" s="1573"/>
    </row>
    <row r="21" spans="1:30" ht="27" customHeight="1" x14ac:dyDescent="0.15">
      <c r="A21" s="380">
        <v>12</v>
      </c>
      <c r="B21" s="1573"/>
      <c r="C21" s="1573"/>
      <c r="D21" s="1573"/>
      <c r="E21" s="1573"/>
      <c r="F21" s="371" t="s">
        <v>347</v>
      </c>
      <c r="G21" s="371"/>
      <c r="H21" s="1573"/>
      <c r="I21" s="1573"/>
      <c r="J21" s="372"/>
      <c r="K21" s="380">
        <v>37</v>
      </c>
      <c r="L21" s="1573"/>
      <c r="M21" s="1573"/>
      <c r="N21" s="1573"/>
      <c r="O21" s="1573"/>
      <c r="P21" s="371" t="s">
        <v>347</v>
      </c>
      <c r="Q21" s="371"/>
      <c r="R21" s="1573"/>
      <c r="S21" s="1573"/>
    </row>
    <row r="22" spans="1:30" ht="27" customHeight="1" x14ac:dyDescent="0.15">
      <c r="A22" s="380">
        <v>13</v>
      </c>
      <c r="B22" s="1573"/>
      <c r="C22" s="1573"/>
      <c r="D22" s="1573"/>
      <c r="E22" s="1573"/>
      <c r="F22" s="371" t="s">
        <v>347</v>
      </c>
      <c r="G22" s="371"/>
      <c r="H22" s="1573"/>
      <c r="I22" s="1573"/>
      <c r="J22" s="372"/>
      <c r="K22" s="380">
        <v>38</v>
      </c>
      <c r="L22" s="1573"/>
      <c r="M22" s="1573"/>
      <c r="N22" s="1573"/>
      <c r="O22" s="1573"/>
      <c r="P22" s="371" t="s">
        <v>347</v>
      </c>
      <c r="Q22" s="371"/>
      <c r="R22" s="1573"/>
      <c r="S22" s="1573"/>
    </row>
    <row r="23" spans="1:30" ht="27" customHeight="1" x14ac:dyDescent="0.15">
      <c r="A23" s="380">
        <v>14</v>
      </c>
      <c r="B23" s="1573"/>
      <c r="C23" s="1573"/>
      <c r="D23" s="1573"/>
      <c r="E23" s="1573"/>
      <c r="F23" s="371" t="s">
        <v>347</v>
      </c>
      <c r="G23" s="371"/>
      <c r="H23" s="1573"/>
      <c r="I23" s="1573"/>
      <c r="J23" s="372"/>
      <c r="K23" s="380">
        <v>39</v>
      </c>
      <c r="L23" s="1573"/>
      <c r="M23" s="1573"/>
      <c r="N23" s="1573"/>
      <c r="O23" s="1573"/>
      <c r="P23" s="371" t="s">
        <v>347</v>
      </c>
      <c r="Q23" s="371"/>
      <c r="R23" s="1573"/>
      <c r="S23" s="1573"/>
    </row>
    <row r="24" spans="1:30" ht="27" customHeight="1" x14ac:dyDescent="0.15">
      <c r="A24" s="380">
        <v>15</v>
      </c>
      <c r="B24" s="1573"/>
      <c r="C24" s="1573"/>
      <c r="D24" s="1573"/>
      <c r="E24" s="1573"/>
      <c r="F24" s="371" t="s">
        <v>347</v>
      </c>
      <c r="G24" s="371"/>
      <c r="H24" s="1573"/>
      <c r="I24" s="1573"/>
      <c r="J24" s="372"/>
      <c r="K24" s="380">
        <v>40</v>
      </c>
      <c r="L24" s="1573"/>
      <c r="M24" s="1573"/>
      <c r="N24" s="1573"/>
      <c r="O24" s="1573"/>
      <c r="P24" s="371" t="s">
        <v>347</v>
      </c>
      <c r="Q24" s="371"/>
      <c r="R24" s="1573"/>
      <c r="S24" s="1573"/>
    </row>
    <row r="25" spans="1:30" ht="27" customHeight="1" x14ac:dyDescent="0.15">
      <c r="A25" s="380">
        <v>16</v>
      </c>
      <c r="B25" s="1573"/>
      <c r="C25" s="1573"/>
      <c r="D25" s="1573"/>
      <c r="E25" s="1573"/>
      <c r="F25" s="371" t="s">
        <v>347</v>
      </c>
      <c r="G25" s="371"/>
      <c r="H25" s="1573"/>
      <c r="I25" s="1573"/>
      <c r="J25" s="372"/>
      <c r="K25" s="380">
        <v>41</v>
      </c>
      <c r="L25" s="1573"/>
      <c r="M25" s="1573"/>
      <c r="N25" s="1573"/>
      <c r="O25" s="1573"/>
      <c r="P25" s="371" t="s">
        <v>347</v>
      </c>
      <c r="Q25" s="371"/>
      <c r="R25" s="1573"/>
      <c r="S25" s="1573"/>
    </row>
    <row r="26" spans="1:30" ht="27" customHeight="1" x14ac:dyDescent="0.15">
      <c r="A26" s="380">
        <v>17</v>
      </c>
      <c r="B26" s="1573"/>
      <c r="C26" s="1573"/>
      <c r="D26" s="1573"/>
      <c r="E26" s="1573"/>
      <c r="F26" s="371" t="s">
        <v>347</v>
      </c>
      <c r="G26" s="371"/>
      <c r="H26" s="1573"/>
      <c r="I26" s="1573"/>
      <c r="J26" s="372"/>
      <c r="K26" s="380">
        <v>42</v>
      </c>
      <c r="L26" s="1573"/>
      <c r="M26" s="1573"/>
      <c r="N26" s="1573"/>
      <c r="O26" s="1573"/>
      <c r="P26" s="371" t="s">
        <v>347</v>
      </c>
      <c r="Q26" s="371"/>
      <c r="R26" s="1573"/>
      <c r="S26" s="1573"/>
    </row>
    <row r="27" spans="1:30" ht="27" customHeight="1" x14ac:dyDescent="0.15">
      <c r="A27" s="380">
        <v>18</v>
      </c>
      <c r="B27" s="1573"/>
      <c r="C27" s="1573"/>
      <c r="D27" s="1573"/>
      <c r="E27" s="1573"/>
      <c r="F27" s="371" t="s">
        <v>347</v>
      </c>
      <c r="G27" s="371"/>
      <c r="H27" s="1573"/>
      <c r="I27" s="1573"/>
      <c r="J27" s="372"/>
      <c r="K27" s="380">
        <v>43</v>
      </c>
      <c r="L27" s="1573"/>
      <c r="M27" s="1573"/>
      <c r="N27" s="1573"/>
      <c r="O27" s="1573"/>
      <c r="P27" s="371" t="s">
        <v>347</v>
      </c>
      <c r="Q27" s="371"/>
      <c r="R27" s="1573"/>
      <c r="S27" s="1573"/>
    </row>
    <row r="28" spans="1:30" ht="27" customHeight="1" x14ac:dyDescent="0.15">
      <c r="A28" s="380">
        <v>19</v>
      </c>
      <c r="B28" s="1573"/>
      <c r="C28" s="1573"/>
      <c r="D28" s="1573"/>
      <c r="E28" s="1573"/>
      <c r="F28" s="371" t="s">
        <v>347</v>
      </c>
      <c r="G28" s="371"/>
      <c r="H28" s="1573"/>
      <c r="I28" s="1573"/>
      <c r="J28" s="372"/>
      <c r="K28" s="380">
        <v>44</v>
      </c>
      <c r="L28" s="1573"/>
      <c r="M28" s="1573"/>
      <c r="N28" s="1573"/>
      <c r="O28" s="1573"/>
      <c r="P28" s="371" t="s">
        <v>347</v>
      </c>
      <c r="Q28" s="371"/>
      <c r="R28" s="1573"/>
      <c r="S28" s="1573"/>
    </row>
    <row r="29" spans="1:30" ht="27" customHeight="1" x14ac:dyDescent="0.15">
      <c r="A29" s="380">
        <v>20</v>
      </c>
      <c r="B29" s="1573"/>
      <c r="C29" s="1573"/>
      <c r="D29" s="1573"/>
      <c r="E29" s="1573"/>
      <c r="F29" s="371" t="s">
        <v>347</v>
      </c>
      <c r="G29" s="371"/>
      <c r="H29" s="1573"/>
      <c r="I29" s="1573"/>
      <c r="J29" s="372"/>
      <c r="K29" s="380">
        <v>45</v>
      </c>
      <c r="L29" s="1573"/>
      <c r="M29" s="1573"/>
      <c r="N29" s="1573"/>
      <c r="O29" s="1573"/>
      <c r="P29" s="371" t="s">
        <v>347</v>
      </c>
      <c r="Q29" s="371"/>
      <c r="R29" s="1573"/>
      <c r="S29" s="1573"/>
    </row>
    <row r="30" spans="1:30" s="355" customFormat="1" ht="27" customHeight="1" x14ac:dyDescent="0.15">
      <c r="A30" s="380">
        <v>21</v>
      </c>
      <c r="B30" s="1573"/>
      <c r="C30" s="1573"/>
      <c r="D30" s="1573"/>
      <c r="E30" s="1573"/>
      <c r="F30" s="371" t="s">
        <v>347</v>
      </c>
      <c r="G30" s="371"/>
      <c r="H30" s="1573"/>
      <c r="I30" s="1573"/>
      <c r="J30" s="356"/>
      <c r="K30" s="380">
        <v>46</v>
      </c>
      <c r="L30" s="1573"/>
      <c r="M30" s="1573"/>
      <c r="N30" s="1573"/>
      <c r="O30" s="1573"/>
      <c r="P30" s="371" t="s">
        <v>347</v>
      </c>
      <c r="Q30" s="371"/>
      <c r="R30" s="1573"/>
      <c r="S30" s="1573"/>
    </row>
    <row r="31" spans="1:30" s="355" customFormat="1" ht="27" customHeight="1" x14ac:dyDescent="0.25">
      <c r="A31" s="380">
        <v>22</v>
      </c>
      <c r="B31" s="1573"/>
      <c r="C31" s="1573"/>
      <c r="D31" s="1573"/>
      <c r="E31" s="1573"/>
      <c r="F31" s="371" t="s">
        <v>347</v>
      </c>
      <c r="G31" s="371"/>
      <c r="H31" s="1573"/>
      <c r="I31" s="1573"/>
      <c r="J31" s="373"/>
      <c r="K31" s="380">
        <v>47</v>
      </c>
      <c r="L31" s="1573"/>
      <c r="M31" s="1573"/>
      <c r="N31" s="1573"/>
      <c r="O31" s="1573"/>
      <c r="P31" s="371" t="s">
        <v>347</v>
      </c>
      <c r="Q31" s="371"/>
      <c r="R31" s="1573"/>
      <c r="S31" s="1573"/>
      <c r="T31" s="374"/>
      <c r="U31" s="374"/>
      <c r="V31" s="374"/>
      <c r="W31" s="374"/>
      <c r="X31" s="374"/>
      <c r="Y31" s="374"/>
      <c r="Z31" s="374"/>
      <c r="AA31" s="374"/>
      <c r="AB31" s="374"/>
      <c r="AC31" s="374"/>
      <c r="AD31" s="374"/>
    </row>
    <row r="32" spans="1:30" s="355" customFormat="1" ht="27" customHeight="1" x14ac:dyDescent="0.25">
      <c r="A32" s="380">
        <v>23</v>
      </c>
      <c r="B32" s="1573"/>
      <c r="C32" s="1573"/>
      <c r="D32" s="1573"/>
      <c r="E32" s="1573"/>
      <c r="F32" s="371" t="s">
        <v>347</v>
      </c>
      <c r="G32" s="371"/>
      <c r="H32" s="1573"/>
      <c r="I32" s="1573"/>
      <c r="J32" s="373"/>
      <c r="K32" s="380">
        <v>48</v>
      </c>
      <c r="L32" s="1573"/>
      <c r="M32" s="1573"/>
      <c r="N32" s="1573"/>
      <c r="O32" s="1573"/>
      <c r="P32" s="371" t="s">
        <v>347</v>
      </c>
      <c r="Q32" s="371"/>
      <c r="R32" s="1573"/>
      <c r="S32" s="1573"/>
      <c r="T32" s="375"/>
      <c r="U32" s="375"/>
      <c r="V32" s="375"/>
      <c r="W32" s="375"/>
      <c r="X32" s="375"/>
      <c r="Y32" s="375"/>
      <c r="Z32" s="375"/>
      <c r="AA32" s="375"/>
      <c r="AB32" s="375"/>
      <c r="AC32" s="375"/>
      <c r="AD32" s="375"/>
    </row>
    <row r="33" spans="1:19" ht="27" customHeight="1" x14ac:dyDescent="0.15">
      <c r="A33" s="380">
        <v>24</v>
      </c>
      <c r="B33" s="1573"/>
      <c r="C33" s="1573"/>
      <c r="D33" s="1573"/>
      <c r="E33" s="1573"/>
      <c r="F33" s="371" t="s">
        <v>347</v>
      </c>
      <c r="G33" s="371"/>
      <c r="H33" s="1573"/>
      <c r="I33" s="1573"/>
      <c r="J33" s="367"/>
      <c r="K33" s="380">
        <v>49</v>
      </c>
      <c r="L33" s="1573"/>
      <c r="M33" s="1573"/>
      <c r="N33" s="1573"/>
      <c r="O33" s="1573"/>
      <c r="P33" s="371" t="s">
        <v>347</v>
      </c>
      <c r="Q33" s="371"/>
      <c r="R33" s="1573"/>
      <c r="S33" s="1573"/>
    </row>
    <row r="34" spans="1:19" ht="27" customHeight="1" x14ac:dyDescent="0.15">
      <c r="A34" s="380">
        <v>25</v>
      </c>
      <c r="B34" s="1573"/>
      <c r="C34" s="1573"/>
      <c r="D34" s="1573"/>
      <c r="E34" s="1573"/>
      <c r="F34" s="371" t="s">
        <v>347</v>
      </c>
      <c r="G34" s="371"/>
      <c r="H34" s="1573"/>
      <c r="I34" s="1573"/>
      <c r="J34" s="367"/>
      <c r="K34" s="380">
        <v>50</v>
      </c>
      <c r="L34" s="1573"/>
      <c r="M34" s="1573"/>
      <c r="N34" s="1573"/>
      <c r="O34" s="1573"/>
      <c r="P34" s="371" t="s">
        <v>347</v>
      </c>
      <c r="Q34" s="371"/>
      <c r="R34" s="1573"/>
      <c r="S34" s="1573"/>
    </row>
    <row r="35" spans="1:19" s="370" customFormat="1" ht="13.5" x14ac:dyDescent="0.15">
      <c r="A35" s="1574" t="s">
        <v>346</v>
      </c>
      <c r="B35" s="1574"/>
      <c r="C35" s="1574"/>
      <c r="D35" s="1574"/>
      <c r="E35" s="1574"/>
      <c r="F35" s="1574"/>
      <c r="G35" s="1574"/>
      <c r="H35" s="1574"/>
      <c r="I35" s="1574"/>
      <c r="J35" s="1574"/>
      <c r="K35" s="1574"/>
      <c r="L35" s="1574"/>
      <c r="M35" s="1574"/>
      <c r="N35" s="1574"/>
      <c r="O35" s="1574"/>
      <c r="P35" s="1574"/>
      <c r="Q35" s="1574"/>
      <c r="R35" s="1574"/>
      <c r="S35" s="1574"/>
    </row>
    <row r="36" spans="1:19" x14ac:dyDescent="0.15">
      <c r="A36" s="1575" t="s">
        <v>340</v>
      </c>
      <c r="B36" s="1575"/>
      <c r="C36" s="1575"/>
      <c r="D36" s="1575"/>
      <c r="E36" s="1575"/>
      <c r="F36" s="1575"/>
      <c r="G36" s="1575"/>
      <c r="H36" s="1575"/>
      <c r="I36" s="1575"/>
      <c r="J36" s="1575"/>
      <c r="K36" s="1575"/>
      <c r="L36" s="1575"/>
      <c r="M36" s="1575"/>
      <c r="N36" s="1575"/>
      <c r="O36" s="1575"/>
      <c r="P36" s="1575"/>
      <c r="Q36" s="1575"/>
      <c r="R36" s="1575"/>
      <c r="S36" s="1575"/>
    </row>
  </sheetData>
  <mergeCells count="119">
    <mergeCell ref="B12:E12"/>
    <mergeCell ref="B13:E13"/>
    <mergeCell ref="B14:E14"/>
    <mergeCell ref="B15:E15"/>
    <mergeCell ref="R12:S12"/>
    <mergeCell ref="R13:S13"/>
    <mergeCell ref="A4:C4"/>
    <mergeCell ref="A5:C5"/>
    <mergeCell ref="A6:C6"/>
    <mergeCell ref="A8:A9"/>
    <mergeCell ref="H12:I12"/>
    <mergeCell ref="H13:I13"/>
    <mergeCell ref="H14:I14"/>
    <mergeCell ref="H15:I15"/>
    <mergeCell ref="P8:P9"/>
    <mergeCell ref="Q8:Q9"/>
    <mergeCell ref="R8:S9"/>
    <mergeCell ref="R10:S10"/>
    <mergeCell ref="R11:S11"/>
    <mergeCell ref="B8:E9"/>
    <mergeCell ref="F8:F9"/>
    <mergeCell ref="G8:G9"/>
    <mergeCell ref="B10:E10"/>
    <mergeCell ref="B11:E11"/>
    <mergeCell ref="B28:E28"/>
    <mergeCell ref="B29:E29"/>
    <mergeCell ref="B22:E22"/>
    <mergeCell ref="B23:E23"/>
    <mergeCell ref="B24:E24"/>
    <mergeCell ref="B25:E25"/>
    <mergeCell ref="B26:E26"/>
    <mergeCell ref="B27:E27"/>
    <mergeCell ref="B16:E16"/>
    <mergeCell ref="B17:E17"/>
    <mergeCell ref="B18:E18"/>
    <mergeCell ref="B19:E19"/>
    <mergeCell ref="B20:E20"/>
    <mergeCell ref="B21:E21"/>
    <mergeCell ref="H16:I16"/>
    <mergeCell ref="H17:I17"/>
    <mergeCell ref="L8:O9"/>
    <mergeCell ref="L12:O12"/>
    <mergeCell ref="L13:O13"/>
    <mergeCell ref="L14:O14"/>
    <mergeCell ref="H24:I24"/>
    <mergeCell ref="H25:I25"/>
    <mergeCell ref="H26:I26"/>
    <mergeCell ref="L10:O10"/>
    <mergeCell ref="L11:O11"/>
    <mergeCell ref="K8:K9"/>
    <mergeCell ref="H8:I9"/>
    <mergeCell ref="H10:I10"/>
    <mergeCell ref="H11:I11"/>
    <mergeCell ref="L18:O18"/>
    <mergeCell ref="H27:I27"/>
    <mergeCell ref="H28:I28"/>
    <mergeCell ref="H29:I29"/>
    <mergeCell ref="H18:I18"/>
    <mergeCell ref="H19:I19"/>
    <mergeCell ref="H20:I20"/>
    <mergeCell ref="H21:I21"/>
    <mergeCell ref="H22:I22"/>
    <mergeCell ref="H23:I23"/>
    <mergeCell ref="R18:S18"/>
    <mergeCell ref="L19:O19"/>
    <mergeCell ref="R19:S19"/>
    <mergeCell ref="L20:O20"/>
    <mergeCell ref="R20:S20"/>
    <mergeCell ref="R14:S14"/>
    <mergeCell ref="L15:O15"/>
    <mergeCell ref="R15:S15"/>
    <mergeCell ref="L16:O16"/>
    <mergeCell ref="R16:S16"/>
    <mergeCell ref="L17:O17"/>
    <mergeCell ref="R17:S17"/>
    <mergeCell ref="D4:S4"/>
    <mergeCell ref="D5:S5"/>
    <mergeCell ref="A2:S2"/>
    <mergeCell ref="A3:S3"/>
    <mergeCell ref="B30:E30"/>
    <mergeCell ref="H30:I30"/>
    <mergeCell ref="L27:O27"/>
    <mergeCell ref="R27:S27"/>
    <mergeCell ref="L28:O28"/>
    <mergeCell ref="R28:S28"/>
    <mergeCell ref="L29:O29"/>
    <mergeCell ref="R29:S29"/>
    <mergeCell ref="L24:O24"/>
    <mergeCell ref="R24:S24"/>
    <mergeCell ref="L25:O25"/>
    <mergeCell ref="R25:S25"/>
    <mergeCell ref="L26:O26"/>
    <mergeCell ref="R26:S26"/>
    <mergeCell ref="L21:O21"/>
    <mergeCell ref="R21:S21"/>
    <mergeCell ref="L22:O22"/>
    <mergeCell ref="R22:S22"/>
    <mergeCell ref="L23:O23"/>
    <mergeCell ref="R23:S23"/>
    <mergeCell ref="R33:S33"/>
    <mergeCell ref="L34:O34"/>
    <mergeCell ref="R34:S34"/>
    <mergeCell ref="A35:S35"/>
    <mergeCell ref="B34:E34"/>
    <mergeCell ref="H34:I34"/>
    <mergeCell ref="A36:S36"/>
    <mergeCell ref="L30:O30"/>
    <mergeCell ref="R30:S30"/>
    <mergeCell ref="L31:O31"/>
    <mergeCell ref="R31:S31"/>
    <mergeCell ref="L32:O32"/>
    <mergeCell ref="R32:S32"/>
    <mergeCell ref="L33:O33"/>
    <mergeCell ref="B31:E31"/>
    <mergeCell ref="H31:I31"/>
    <mergeCell ref="B32:E32"/>
    <mergeCell ref="H32:I32"/>
    <mergeCell ref="B33:E33"/>
    <mergeCell ref="H33:I33"/>
  </mergeCells>
  <phoneticPr fontId="3"/>
  <dataValidations count="1">
    <dataValidation type="list" allowBlank="1" showInputMessage="1" showErrorMessage="1" sqref="F10:F34 P10:P34" xr:uid="{B753DB5D-D44A-45CD-AA95-EB47229A4710}">
      <formula1>$U$5:$W$5</formula1>
    </dataValidation>
  </dataValidations>
  <printOptions horizontalCentered="1"/>
  <pageMargins left="0.19685039370078741" right="0.19685039370078741" top="0.35433070866141736" bottom="0.15748031496062992" header="0.31496062992125984" footer="0.31496062992125984"/>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2BBF-B0C8-4A41-A592-8EF134780C19}">
  <sheetPr codeName="Sheet3">
    <tabColor theme="8" tint="0.39997558519241921"/>
    <pageSetUpPr fitToPage="1"/>
  </sheetPr>
  <dimension ref="A1:S35"/>
  <sheetViews>
    <sheetView showZeros="0" view="pageBreakPreview" zoomScaleNormal="100" zoomScaleSheetLayoutView="100" workbookViewId="0">
      <selection activeCell="F9" sqref="F9:G9"/>
    </sheetView>
  </sheetViews>
  <sheetFormatPr defaultRowHeight="13.5" x14ac:dyDescent="0.15"/>
  <cols>
    <col min="1" max="1" width="8.75"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5" width="5.75" customWidth="1"/>
    <col min="18" max="19" width="0" hidden="1" customWidth="1"/>
  </cols>
  <sheetData>
    <row r="1" spans="1:19" ht="14.45" customHeight="1" x14ac:dyDescent="0.15">
      <c r="A1" s="1672" t="s">
        <v>290</v>
      </c>
      <c r="B1" s="1672"/>
      <c r="C1" s="1672"/>
      <c r="D1" s="1672"/>
      <c r="E1" s="1672"/>
      <c r="F1" s="1672"/>
      <c r="G1" s="1672"/>
      <c r="H1" s="1672"/>
      <c r="I1" s="1672"/>
      <c r="J1" s="1672"/>
      <c r="K1" s="1672"/>
      <c r="L1" s="1672"/>
      <c r="M1" s="1672"/>
      <c r="N1" s="1672"/>
      <c r="O1" s="1672"/>
    </row>
    <row r="2" spans="1:19" ht="14.45" customHeight="1" x14ac:dyDescent="0.15">
      <c r="A2" s="1672"/>
      <c r="B2" s="1672"/>
      <c r="C2" s="1672"/>
      <c r="D2" s="1672"/>
      <c r="E2" s="1672"/>
      <c r="F2" s="1672"/>
      <c r="G2" s="1672"/>
      <c r="H2" s="1672"/>
      <c r="I2" s="1672"/>
      <c r="J2" s="1672"/>
      <c r="K2" s="1672"/>
      <c r="L2" s="1672"/>
      <c r="M2" s="1672"/>
      <c r="N2" s="1672"/>
      <c r="O2" s="1672"/>
    </row>
    <row r="3" spans="1:19" ht="14.45" customHeight="1" x14ac:dyDescent="0.15">
      <c r="A3" s="1672"/>
      <c r="B3" s="1672"/>
      <c r="C3" s="1672"/>
      <c r="D3" s="1672"/>
      <c r="E3" s="1672"/>
      <c r="F3" s="1672"/>
      <c r="G3" s="1672"/>
      <c r="H3" s="1672"/>
      <c r="I3" s="1672"/>
      <c r="J3" s="1672"/>
      <c r="K3" s="1672"/>
      <c r="L3" s="1672"/>
      <c r="M3" s="1672"/>
      <c r="N3" s="1672"/>
      <c r="O3" s="1672"/>
    </row>
    <row r="4" spans="1:19" ht="14.45" customHeight="1" x14ac:dyDescent="0.15">
      <c r="A4" s="53"/>
      <c r="B4" s="53"/>
      <c r="C4" s="53"/>
      <c r="D4" s="53"/>
      <c r="E4" s="53"/>
      <c r="F4" s="53"/>
      <c r="G4" s="53"/>
      <c r="H4" s="53"/>
      <c r="I4" s="53"/>
      <c r="J4" s="53"/>
      <c r="K4" s="53"/>
      <c r="L4" s="53"/>
      <c r="M4" s="53"/>
      <c r="N4" s="53"/>
      <c r="O4" s="53"/>
    </row>
    <row r="5" spans="1:19" ht="20.45" customHeight="1" thickBot="1" x14ac:dyDescent="0.2">
      <c r="A5" s="1644" t="s">
        <v>294</v>
      </c>
      <c r="B5" s="1644"/>
      <c r="C5" s="1644"/>
      <c r="D5" s="1644"/>
      <c r="E5" s="1644"/>
      <c r="F5" s="1644"/>
      <c r="G5" s="1644"/>
      <c r="H5" s="1644"/>
      <c r="I5" s="1644"/>
      <c r="J5" s="1644"/>
      <c r="K5" s="1644"/>
      <c r="L5" s="1644"/>
      <c r="M5" s="1644"/>
      <c r="N5" s="1644"/>
      <c r="O5" s="1644"/>
    </row>
    <row r="6" spans="1:19" ht="25.15" customHeight="1" thickBot="1" x14ac:dyDescent="0.2">
      <c r="A6" s="57" t="s">
        <v>261</v>
      </c>
      <c r="B6" s="1665">
        <f>【2ヵ月前】利用申込書!$G$6</f>
        <v>0</v>
      </c>
      <c r="C6" s="1665"/>
      <c r="D6" s="1665"/>
      <c r="E6" s="1665"/>
      <c r="F6" s="1665"/>
      <c r="G6" s="1665"/>
      <c r="H6" s="1665"/>
      <c r="I6" s="1665"/>
      <c r="J6" s="1665"/>
      <c r="K6" s="1665"/>
      <c r="L6" s="1665"/>
      <c r="M6" s="1665"/>
      <c r="N6" s="1665"/>
      <c r="O6" s="1666"/>
    </row>
    <row r="7" spans="1:19" ht="22.15" customHeight="1" thickBot="1" x14ac:dyDescent="0.2">
      <c r="A7" s="57" t="s">
        <v>262</v>
      </c>
      <c r="B7" s="58" t="s">
        <v>137</v>
      </c>
      <c r="C7" s="59">
        <f>【2ヵ月前】利用申込書!$I$10</f>
        <v>0</v>
      </c>
      <c r="D7" s="44" t="s">
        <v>0</v>
      </c>
      <c r="E7" s="60"/>
      <c r="F7" s="44" t="s">
        <v>1</v>
      </c>
      <c r="G7" s="60"/>
      <c r="H7" s="44" t="s">
        <v>28</v>
      </c>
      <c r="I7" s="1649"/>
      <c r="J7" s="1649"/>
      <c r="K7" s="1649"/>
      <c r="L7" s="1649"/>
      <c r="M7" s="1649"/>
      <c r="N7" s="1649"/>
      <c r="O7" s="1650"/>
    </row>
    <row r="8" spans="1:19" ht="22.15" customHeight="1" x14ac:dyDescent="0.15">
      <c r="A8" s="1613" t="s">
        <v>263</v>
      </c>
      <c r="B8" s="1636" t="s">
        <v>264</v>
      </c>
      <c r="C8" s="1636"/>
      <c r="D8" s="1636"/>
      <c r="E8" s="1636"/>
      <c r="F8" s="1636" t="s">
        <v>265</v>
      </c>
      <c r="G8" s="1636"/>
      <c r="H8" s="1636" t="s">
        <v>297</v>
      </c>
      <c r="I8" s="1636" t="s">
        <v>292</v>
      </c>
      <c r="J8" s="1680" t="s">
        <v>269</v>
      </c>
      <c r="K8" s="1681"/>
      <c r="L8" s="1684" t="s">
        <v>280</v>
      </c>
      <c r="M8" s="1685"/>
      <c r="N8" s="1688" t="s">
        <v>270</v>
      </c>
      <c r="O8" s="1689"/>
      <c r="R8" s="50"/>
      <c r="S8" s="50" t="s">
        <v>302</v>
      </c>
    </row>
    <row r="9" spans="1:19" ht="22.15" customHeight="1" x14ac:dyDescent="0.15">
      <c r="A9" s="1614"/>
      <c r="B9" s="1667" t="s">
        <v>266</v>
      </c>
      <c r="C9" s="1667"/>
      <c r="D9" s="1667"/>
      <c r="E9" s="1667"/>
      <c r="F9" s="1669"/>
      <c r="G9" s="1669"/>
      <c r="H9" s="1637"/>
      <c r="I9" s="1637"/>
      <c r="J9" s="1682"/>
      <c r="K9" s="1683"/>
      <c r="L9" s="1686"/>
      <c r="M9" s="1687"/>
      <c r="N9" s="1690"/>
      <c r="O9" s="1691"/>
    </row>
    <row r="10" spans="1:19" ht="22.15" customHeight="1" x14ac:dyDescent="0.15">
      <c r="A10" s="1614"/>
      <c r="B10" s="1692" t="s">
        <v>267</v>
      </c>
      <c r="C10" s="1692"/>
      <c r="D10" s="1692"/>
      <c r="E10" s="1692"/>
      <c r="F10" s="1670"/>
      <c r="G10" s="1670"/>
      <c r="H10" s="1637"/>
      <c r="I10" s="1637" t="s">
        <v>291</v>
      </c>
      <c r="J10" s="1674"/>
      <c r="K10" s="1675"/>
      <c r="L10" s="1651"/>
      <c r="M10" s="1652"/>
      <c r="N10" s="1655"/>
      <c r="O10" s="1656"/>
    </row>
    <row r="11" spans="1:19" ht="22.15" customHeight="1" thickBot="1" x14ac:dyDescent="0.2">
      <c r="A11" s="1615"/>
      <c r="B11" s="1668" t="s">
        <v>268</v>
      </c>
      <c r="C11" s="1668"/>
      <c r="D11" s="1668"/>
      <c r="E11" s="1668"/>
      <c r="F11" s="1671"/>
      <c r="G11" s="1671"/>
      <c r="H11" s="1638"/>
      <c r="I11" s="1638"/>
      <c r="J11" s="1676"/>
      <c r="K11" s="1677"/>
      <c r="L11" s="1653"/>
      <c r="M11" s="1654"/>
      <c r="N11" s="1657"/>
      <c r="O11" s="1658"/>
    </row>
    <row r="12" spans="1:19" ht="22.15" customHeight="1" x14ac:dyDescent="0.15">
      <c r="A12" s="1613" t="s">
        <v>271</v>
      </c>
      <c r="B12" s="1659"/>
      <c r="C12" s="1659"/>
      <c r="D12" s="61" t="s">
        <v>272</v>
      </c>
      <c r="E12" s="61" t="s">
        <v>273</v>
      </c>
      <c r="F12" s="61" t="s">
        <v>282</v>
      </c>
      <c r="G12" s="61" t="s">
        <v>274</v>
      </c>
      <c r="H12" s="1636" t="s">
        <v>283</v>
      </c>
      <c r="I12" s="1636"/>
      <c r="J12" s="1662" t="s">
        <v>286</v>
      </c>
      <c r="K12" s="1662"/>
      <c r="L12" s="1663"/>
      <c r="M12" s="1663"/>
      <c r="N12" s="1663"/>
      <c r="O12" s="1664"/>
    </row>
    <row r="13" spans="1:19" ht="22.15" customHeight="1" x14ac:dyDescent="0.15">
      <c r="A13" s="1614"/>
      <c r="B13" s="1660" t="s">
        <v>275</v>
      </c>
      <c r="C13" s="1660"/>
      <c r="D13" s="66"/>
      <c r="E13" s="67"/>
      <c r="F13" s="68"/>
      <c r="G13" s="72">
        <f>SUM(D13:F13)</f>
        <v>0</v>
      </c>
      <c r="H13" s="1637"/>
      <c r="I13" s="1637"/>
      <c r="J13" s="1604" t="s">
        <v>287</v>
      </c>
      <c r="K13" s="1604"/>
      <c r="L13" s="1601"/>
      <c r="M13" s="1601"/>
      <c r="N13" s="1601"/>
      <c r="O13" s="1602"/>
    </row>
    <row r="14" spans="1:19" ht="22.15" customHeight="1" thickBot="1" x14ac:dyDescent="0.2">
      <c r="A14" s="1615"/>
      <c r="B14" s="1661" t="s">
        <v>281</v>
      </c>
      <c r="C14" s="1661"/>
      <c r="D14" s="69"/>
      <c r="E14" s="70"/>
      <c r="F14" s="71"/>
      <c r="G14" s="73">
        <f>SUM(D14:F14)</f>
        <v>0</v>
      </c>
      <c r="H14" s="1638"/>
      <c r="I14" s="1638"/>
      <c r="J14" s="1661" t="s">
        <v>293</v>
      </c>
      <c r="K14" s="1661"/>
      <c r="L14" s="1678"/>
      <c r="M14" s="1678"/>
      <c r="N14" s="1678"/>
      <c r="O14" s="1679"/>
    </row>
    <row r="15" spans="1:19" ht="22.15" customHeight="1" x14ac:dyDescent="0.15">
      <c r="A15" s="1613" t="s">
        <v>288</v>
      </c>
      <c r="B15" s="1662" t="s">
        <v>285</v>
      </c>
      <c r="C15" s="1662"/>
      <c r="D15" s="1662"/>
      <c r="E15" s="1662"/>
      <c r="F15" s="1645"/>
      <c r="G15" s="1645"/>
      <c r="H15" s="1645"/>
      <c r="I15" s="1645"/>
      <c r="J15" s="1645"/>
      <c r="K15" s="1645"/>
      <c r="L15" s="1645"/>
      <c r="M15" s="1645"/>
      <c r="N15" s="1645"/>
      <c r="O15" s="1646"/>
    </row>
    <row r="16" spans="1:19" ht="22.15" customHeight="1" x14ac:dyDescent="0.15">
      <c r="A16" s="1614"/>
      <c r="B16" s="1604" t="s">
        <v>289</v>
      </c>
      <c r="C16" s="1604"/>
      <c r="D16" s="1604"/>
      <c r="E16" s="1604"/>
      <c r="F16" s="1647"/>
      <c r="G16" s="1647"/>
      <c r="H16" s="1647"/>
      <c r="I16" s="1647"/>
      <c r="J16" s="1647"/>
      <c r="K16" s="1647"/>
      <c r="L16" s="1647"/>
      <c r="M16" s="1647"/>
      <c r="N16" s="1647"/>
      <c r="O16" s="1648"/>
    </row>
    <row r="17" spans="1:15" ht="22.15" customHeight="1" x14ac:dyDescent="0.15">
      <c r="A17" s="1614"/>
      <c r="B17" s="1604" t="s">
        <v>284</v>
      </c>
      <c r="C17" s="1604"/>
      <c r="D17" s="1604"/>
      <c r="E17" s="1604"/>
      <c r="F17" s="1647"/>
      <c r="G17" s="1647"/>
      <c r="H17" s="1647"/>
      <c r="I17" s="1647"/>
      <c r="J17" s="1647"/>
      <c r="K17" s="1647"/>
      <c r="L17" s="1647"/>
      <c r="M17" s="1647"/>
      <c r="N17" s="1647"/>
      <c r="O17" s="1648"/>
    </row>
    <row r="18" spans="1:15" ht="22.15" customHeight="1" x14ac:dyDescent="0.15">
      <c r="A18" s="1614"/>
      <c r="B18" s="1673" t="s">
        <v>276</v>
      </c>
      <c r="C18" s="1673"/>
      <c r="D18" s="1673"/>
      <c r="E18" s="1673"/>
      <c r="F18" s="1618" t="s">
        <v>418</v>
      </c>
      <c r="G18" s="1619"/>
      <c r="H18" s="1619"/>
      <c r="I18" s="1619"/>
      <c r="J18" s="1619" t="s">
        <v>419</v>
      </c>
      <c r="K18" s="1619"/>
      <c r="L18" s="1619"/>
      <c r="M18" s="1619"/>
      <c r="N18" s="1619"/>
      <c r="O18" s="1620"/>
    </row>
    <row r="19" spans="1:15" ht="22.15" customHeight="1" x14ac:dyDescent="0.15">
      <c r="A19" s="1614"/>
      <c r="B19" s="1637"/>
      <c r="C19" s="1637"/>
      <c r="D19" s="1637"/>
      <c r="E19" s="1637"/>
      <c r="F19" s="1609" t="s">
        <v>433</v>
      </c>
      <c r="G19" s="1610"/>
      <c r="H19" s="1610"/>
      <c r="I19" s="1610"/>
      <c r="J19" s="1610"/>
      <c r="K19" s="1610"/>
      <c r="L19" s="1610"/>
      <c r="M19" s="1610"/>
      <c r="N19" s="1610"/>
      <c r="O19" s="1622"/>
    </row>
    <row r="20" spans="1:15" ht="22.15" customHeight="1" thickBot="1" x14ac:dyDescent="0.2">
      <c r="A20" s="1615"/>
      <c r="B20" s="1638"/>
      <c r="C20" s="1638"/>
      <c r="D20" s="1638"/>
      <c r="E20" s="1638"/>
      <c r="F20" s="1623" t="s">
        <v>300</v>
      </c>
      <c r="G20" s="1624"/>
      <c r="H20" s="1625"/>
      <c r="I20" s="1625"/>
      <c r="J20" s="1625"/>
      <c r="K20" s="1625"/>
      <c r="L20" s="1625"/>
      <c r="M20" s="1625"/>
      <c r="N20" s="1625"/>
      <c r="O20" s="47" t="s">
        <v>301</v>
      </c>
    </row>
    <row r="21" spans="1:15" ht="22.15" customHeight="1" x14ac:dyDescent="0.15">
      <c r="A21" s="1613" t="s">
        <v>277</v>
      </c>
      <c r="B21" s="1636" t="s">
        <v>278</v>
      </c>
      <c r="C21" s="1636"/>
      <c r="D21" s="1643" t="s">
        <v>425</v>
      </c>
      <c r="E21" s="1595"/>
      <c r="F21" s="99" t="s">
        <v>424</v>
      </c>
      <c r="G21" s="1595" t="s">
        <v>423</v>
      </c>
      <c r="H21" s="1595"/>
      <c r="I21" s="1595"/>
      <c r="J21" s="99" t="s">
        <v>422</v>
      </c>
      <c r="K21" s="1594" t="s">
        <v>421</v>
      </c>
      <c r="L21" s="1594"/>
      <c r="M21" s="1592" t="s">
        <v>420</v>
      </c>
      <c r="N21" s="1592"/>
      <c r="O21" s="1593"/>
    </row>
    <row r="22" spans="1:15" ht="22.15" customHeight="1" x14ac:dyDescent="0.15">
      <c r="A22" s="1614"/>
      <c r="B22" s="1637"/>
      <c r="C22" s="1637"/>
      <c r="D22" s="1598" t="s">
        <v>428</v>
      </c>
      <c r="E22" s="1599"/>
      <c r="F22" s="1599"/>
      <c r="G22" s="1600" t="s">
        <v>427</v>
      </c>
      <c r="H22" s="1600"/>
      <c r="I22" s="1600"/>
      <c r="J22" s="1600"/>
      <c r="K22" s="1596" t="s">
        <v>426</v>
      </c>
      <c r="L22" s="1596"/>
      <c r="M22" s="1596"/>
      <c r="N22" s="1596"/>
      <c r="O22" s="1597"/>
    </row>
    <row r="23" spans="1:15" ht="22.15" customHeight="1" x14ac:dyDescent="0.15">
      <c r="A23" s="1614"/>
      <c r="B23" s="1637"/>
      <c r="C23" s="1637"/>
      <c r="D23" s="1641" t="s">
        <v>295</v>
      </c>
      <c r="E23" s="1641"/>
      <c r="F23" s="1642"/>
      <c r="G23" s="1617" t="s">
        <v>417</v>
      </c>
      <c r="H23" s="1607"/>
      <c r="I23" s="1607"/>
      <c r="J23" s="1607" t="s">
        <v>415</v>
      </c>
      <c r="K23" s="1607"/>
      <c r="L23" s="1607" t="s">
        <v>416</v>
      </c>
      <c r="M23" s="1607"/>
      <c r="N23" s="1607"/>
      <c r="O23" s="1608"/>
    </row>
    <row r="24" spans="1:15" ht="22.15" customHeight="1" x14ac:dyDescent="0.15">
      <c r="A24" s="1614"/>
      <c r="B24" s="1637"/>
      <c r="C24" s="1637"/>
      <c r="D24" s="1641"/>
      <c r="E24" s="1641"/>
      <c r="F24" s="1642"/>
      <c r="G24" s="1616" t="s">
        <v>412</v>
      </c>
      <c r="H24" s="1596"/>
      <c r="I24" s="1596"/>
      <c r="J24" s="1596"/>
      <c r="K24" s="1596" t="s">
        <v>413</v>
      </c>
      <c r="L24" s="1596"/>
      <c r="M24" s="1596"/>
      <c r="N24" s="1596" t="s">
        <v>414</v>
      </c>
      <c r="O24" s="1597"/>
    </row>
    <row r="25" spans="1:15" ht="22.15" customHeight="1" x14ac:dyDescent="0.15">
      <c r="A25" s="1614"/>
      <c r="B25" s="1637" t="s">
        <v>279</v>
      </c>
      <c r="C25" s="1637"/>
      <c r="D25" s="1611" t="s">
        <v>432</v>
      </c>
      <c r="E25" s="1612"/>
      <c r="F25" s="1612"/>
      <c r="G25" s="1612"/>
      <c r="H25" s="1607" t="s">
        <v>430</v>
      </c>
      <c r="I25" s="1607"/>
      <c r="J25" s="1607"/>
      <c r="K25" s="1607"/>
      <c r="L25" s="1607"/>
      <c r="M25" s="1607"/>
      <c r="N25" s="1607"/>
      <c r="O25" s="1608"/>
    </row>
    <row r="26" spans="1:15" ht="22.15" customHeight="1" x14ac:dyDescent="0.15">
      <c r="A26" s="1614"/>
      <c r="B26" s="1637"/>
      <c r="C26" s="1637"/>
      <c r="D26" s="1609" t="s">
        <v>431</v>
      </c>
      <c r="E26" s="1610"/>
      <c r="F26" s="1610"/>
      <c r="G26" s="1610"/>
      <c r="H26" s="1610"/>
      <c r="I26" s="1610"/>
      <c r="J26" s="1605" t="s">
        <v>429</v>
      </c>
      <c r="K26" s="1605"/>
      <c r="L26" s="1605"/>
      <c r="M26" s="1605"/>
      <c r="N26" s="1605"/>
      <c r="O26" s="1606"/>
    </row>
    <row r="27" spans="1:15" ht="22.15" customHeight="1" x14ac:dyDescent="0.15">
      <c r="A27" s="1614"/>
      <c r="B27" s="1637"/>
      <c r="C27" s="1637"/>
      <c r="D27" s="1626" t="s">
        <v>434</v>
      </c>
      <c r="E27" s="1626"/>
      <c r="F27" s="1626"/>
      <c r="G27" s="1626"/>
      <c r="H27" s="1626"/>
      <c r="I27" s="1626"/>
      <c r="J27" s="1626"/>
      <c r="K27" s="1626"/>
      <c r="L27" s="1626"/>
      <c r="M27" s="1626"/>
      <c r="N27" s="1626"/>
      <c r="O27" s="1627"/>
    </row>
    <row r="28" spans="1:15" ht="22.15" customHeight="1" x14ac:dyDescent="0.15">
      <c r="A28" s="1614"/>
      <c r="B28" s="1637"/>
      <c r="C28" s="1637"/>
      <c r="D28" s="1639" t="s">
        <v>435</v>
      </c>
      <c r="E28" s="1639"/>
      <c r="F28" s="1639"/>
      <c r="G28" s="1639"/>
      <c r="H28" s="1639"/>
      <c r="I28" s="1639"/>
      <c r="J28" s="1639"/>
      <c r="K28" s="1639"/>
      <c r="L28" s="1639"/>
      <c r="M28" s="1639"/>
      <c r="N28" s="1639"/>
      <c r="O28" s="1640"/>
    </row>
    <row r="29" spans="1:15" ht="22.15" customHeight="1" x14ac:dyDescent="0.15">
      <c r="A29" s="1614"/>
      <c r="B29" s="1637"/>
      <c r="C29" s="1637"/>
      <c r="D29" s="1639" t="s">
        <v>436</v>
      </c>
      <c r="E29" s="1639"/>
      <c r="F29" s="1639"/>
      <c r="G29" s="1639"/>
      <c r="H29" s="1639"/>
      <c r="I29" s="1639"/>
      <c r="J29" s="1639"/>
      <c r="K29" s="1639"/>
      <c r="L29" s="1639"/>
      <c r="M29" s="1639"/>
      <c r="N29" s="1639"/>
      <c r="O29" s="1640"/>
    </row>
    <row r="30" spans="1:15" ht="22.15" customHeight="1" x14ac:dyDescent="0.15">
      <c r="A30" s="1614"/>
      <c r="B30" s="1637"/>
      <c r="C30" s="1637"/>
      <c r="D30" s="1630" t="s">
        <v>296</v>
      </c>
      <c r="E30" s="1630"/>
      <c r="F30" s="1631"/>
      <c r="G30" s="1632"/>
      <c r="H30" s="1633"/>
      <c r="I30" s="1633"/>
      <c r="J30" s="1633"/>
      <c r="K30" s="1633"/>
      <c r="L30" s="1633"/>
      <c r="M30" s="1633"/>
      <c r="N30" s="1633"/>
      <c r="O30" s="1634"/>
    </row>
    <row r="31" spans="1:15" ht="22.15" customHeight="1" thickBot="1" x14ac:dyDescent="0.2">
      <c r="A31" s="1615"/>
      <c r="B31" s="1638"/>
      <c r="C31" s="1638"/>
      <c r="D31" s="1628" t="s">
        <v>437</v>
      </c>
      <c r="E31" s="1628"/>
      <c r="F31" s="1628"/>
      <c r="G31" s="1628"/>
      <c r="H31" s="1628"/>
      <c r="I31" s="1628"/>
      <c r="J31" s="1628"/>
      <c r="K31" s="1628"/>
      <c r="L31" s="1628"/>
      <c r="M31" s="1628"/>
      <c r="N31" s="1628"/>
      <c r="O31" s="1629"/>
    </row>
    <row r="32" spans="1:15" ht="13.15" customHeight="1" x14ac:dyDescent="0.15">
      <c r="A32" s="54"/>
      <c r="B32" s="54"/>
      <c r="C32" s="54"/>
      <c r="D32" s="46"/>
      <c r="E32" s="46"/>
      <c r="F32" s="46"/>
      <c r="G32" s="46"/>
      <c r="H32" s="46"/>
      <c r="I32" s="46"/>
      <c r="J32" s="46"/>
      <c r="K32" s="46"/>
      <c r="L32" s="46"/>
      <c r="M32" s="46"/>
      <c r="N32" s="46"/>
      <c r="O32" s="46"/>
    </row>
    <row r="33" spans="1:15" ht="13.9" customHeight="1" x14ac:dyDescent="0.15">
      <c r="A33" s="1635" t="s">
        <v>298</v>
      </c>
      <c r="B33" s="1635"/>
      <c r="C33" s="1635"/>
      <c r="D33" s="1635"/>
      <c r="E33" s="1635"/>
      <c r="F33" s="1635"/>
      <c r="G33" s="1635"/>
      <c r="H33" s="1635"/>
      <c r="I33" s="1635"/>
      <c r="J33" s="1635"/>
      <c r="K33" s="1635"/>
      <c r="L33" s="1635"/>
      <c r="M33" s="1635"/>
      <c r="N33" s="1635"/>
      <c r="O33" s="1635"/>
    </row>
    <row r="34" spans="1:15" x14ac:dyDescent="0.15">
      <c r="A34" s="1603" t="s">
        <v>299</v>
      </c>
      <c r="B34" s="1603"/>
      <c r="C34" s="1603"/>
      <c r="D34" s="1603"/>
      <c r="E34" s="1603"/>
      <c r="F34" s="1603"/>
      <c r="G34" s="1603"/>
      <c r="H34" s="1603"/>
      <c r="I34" s="1603"/>
      <c r="J34" s="1603"/>
      <c r="K34" s="1603"/>
      <c r="L34" s="1603"/>
      <c r="M34" s="1603"/>
      <c r="N34" s="1603"/>
      <c r="O34" s="1603"/>
    </row>
    <row r="35" spans="1:15" x14ac:dyDescent="0.15">
      <c r="A35" s="1621" t="s">
        <v>468</v>
      </c>
      <c r="B35" s="1621"/>
      <c r="C35" s="1621"/>
      <c r="D35" s="1621"/>
      <c r="E35" s="1621"/>
      <c r="F35" s="1621"/>
      <c r="G35" s="1621"/>
      <c r="H35" s="1621"/>
      <c r="I35" s="1621"/>
      <c r="J35" s="1621"/>
      <c r="K35" s="1621"/>
      <c r="L35" s="1621"/>
      <c r="M35" s="1621"/>
      <c r="N35" s="1621"/>
      <c r="O35" s="1621"/>
    </row>
  </sheetData>
  <mergeCells count="76">
    <mergeCell ref="A1:O3"/>
    <mergeCell ref="A12:A14"/>
    <mergeCell ref="B15:E15"/>
    <mergeCell ref="B17:E17"/>
    <mergeCell ref="B18:E20"/>
    <mergeCell ref="B16:E16"/>
    <mergeCell ref="A8:A11"/>
    <mergeCell ref="H8:H11"/>
    <mergeCell ref="I8:I9"/>
    <mergeCell ref="I10:I11"/>
    <mergeCell ref="J10:K11"/>
    <mergeCell ref="L14:O14"/>
    <mergeCell ref="J8:K9"/>
    <mergeCell ref="L8:M9"/>
    <mergeCell ref="N8:O9"/>
    <mergeCell ref="B10:E10"/>
    <mergeCell ref="B11:E11"/>
    <mergeCell ref="B8:E8"/>
    <mergeCell ref="F8:G8"/>
    <mergeCell ref="F9:G9"/>
    <mergeCell ref="F10:G10"/>
    <mergeCell ref="F11:G11"/>
    <mergeCell ref="A5:O5"/>
    <mergeCell ref="F15:O15"/>
    <mergeCell ref="F16:O16"/>
    <mergeCell ref="F17:O17"/>
    <mergeCell ref="I7:O7"/>
    <mergeCell ref="L10:M11"/>
    <mergeCell ref="N10:O11"/>
    <mergeCell ref="B12:C12"/>
    <mergeCell ref="B13:C13"/>
    <mergeCell ref="B14:C14"/>
    <mergeCell ref="H12:I14"/>
    <mergeCell ref="J12:K12"/>
    <mergeCell ref="J14:K14"/>
    <mergeCell ref="L12:O12"/>
    <mergeCell ref="B6:O6"/>
    <mergeCell ref="B9:E9"/>
    <mergeCell ref="A35:O35"/>
    <mergeCell ref="F19:O19"/>
    <mergeCell ref="F20:G20"/>
    <mergeCell ref="H20:N20"/>
    <mergeCell ref="D27:O27"/>
    <mergeCell ref="D31:O31"/>
    <mergeCell ref="D30:F30"/>
    <mergeCell ref="G30:O30"/>
    <mergeCell ref="A33:O33"/>
    <mergeCell ref="A21:A31"/>
    <mergeCell ref="B21:C24"/>
    <mergeCell ref="B25:C31"/>
    <mergeCell ref="D28:O28"/>
    <mergeCell ref="D29:O29"/>
    <mergeCell ref="D23:F24"/>
    <mergeCell ref="D21:E21"/>
    <mergeCell ref="L13:O13"/>
    <mergeCell ref="A34:O34"/>
    <mergeCell ref="J13:K13"/>
    <mergeCell ref="J26:O26"/>
    <mergeCell ref="H25:O25"/>
    <mergeCell ref="D26:I26"/>
    <mergeCell ref="D25:G25"/>
    <mergeCell ref="A15:A20"/>
    <mergeCell ref="N24:O24"/>
    <mergeCell ref="G24:J24"/>
    <mergeCell ref="K24:M24"/>
    <mergeCell ref="G23:I23"/>
    <mergeCell ref="J23:K23"/>
    <mergeCell ref="L23:O23"/>
    <mergeCell ref="F18:I18"/>
    <mergeCell ref="J18:O18"/>
    <mergeCell ref="M21:O21"/>
    <mergeCell ref="K21:L21"/>
    <mergeCell ref="G21:I21"/>
    <mergeCell ref="K22:O22"/>
    <mergeCell ref="D22:F22"/>
    <mergeCell ref="G22:J22"/>
  </mergeCells>
  <phoneticPr fontId="3"/>
  <dataValidations count="1">
    <dataValidation type="list" allowBlank="1" showInputMessage="1" sqref="F9:G11" xr:uid="{86B5FB48-9F69-40EE-9129-5C1E8A2D258D}">
      <formula1>$R$8:$S$8</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from>
                    <xdr:col>3</xdr:col>
                    <xdr:colOff>9525</xdr:colOff>
                    <xdr:row>20</xdr:row>
                    <xdr:rowOff>19050</xdr:rowOff>
                  </from>
                  <to>
                    <xdr:col>3</xdr:col>
                    <xdr:colOff>314325</xdr:colOff>
                    <xdr:row>20</xdr:row>
                    <xdr:rowOff>247650</xdr:rowOff>
                  </to>
                </anchor>
              </controlPr>
            </control>
          </mc:Choice>
        </mc:AlternateContent>
        <mc:AlternateContent xmlns:mc="http://schemas.openxmlformats.org/markup-compatibility/2006">
          <mc:Choice Requires="x14">
            <control shapeId="14339" r:id="rId5" name="Check Box 3">
              <controlPr defaultSize="0" autoFill="0" autoLine="0" autoPict="0">
                <anchor>
                  <from>
                    <xdr:col>6</xdr:col>
                    <xdr:colOff>9525</xdr:colOff>
                    <xdr:row>20</xdr:row>
                    <xdr:rowOff>19050</xdr:rowOff>
                  </from>
                  <to>
                    <xdr:col>6</xdr:col>
                    <xdr:colOff>314325</xdr:colOff>
                    <xdr:row>20</xdr:row>
                    <xdr:rowOff>247650</xdr:rowOff>
                  </to>
                </anchor>
              </controlPr>
            </control>
          </mc:Choice>
        </mc:AlternateContent>
        <mc:AlternateContent xmlns:mc="http://schemas.openxmlformats.org/markup-compatibility/2006">
          <mc:Choice Requires="x14">
            <control shapeId="14340" r:id="rId6" name="Check Box 4">
              <controlPr defaultSize="0" autoFill="0" autoLine="0" autoPict="0">
                <anchor>
                  <from>
                    <xdr:col>7</xdr:col>
                    <xdr:colOff>19050</xdr:colOff>
                    <xdr:row>20</xdr:row>
                    <xdr:rowOff>19050</xdr:rowOff>
                  </from>
                  <to>
                    <xdr:col>7</xdr:col>
                    <xdr:colOff>342900</xdr:colOff>
                    <xdr:row>20</xdr:row>
                    <xdr:rowOff>266700</xdr:rowOff>
                  </to>
                </anchor>
              </controlPr>
            </control>
          </mc:Choice>
        </mc:AlternateContent>
        <mc:AlternateContent xmlns:mc="http://schemas.openxmlformats.org/markup-compatibility/2006">
          <mc:Choice Requires="x14">
            <control shapeId="14341" r:id="rId7" name="Check Box 5">
              <controlPr defaultSize="0" autoFill="0" autoLine="0" autoPict="0">
                <anchor>
                  <from>
                    <xdr:col>9</xdr:col>
                    <xdr:colOff>123825</xdr:colOff>
                    <xdr:row>20</xdr:row>
                    <xdr:rowOff>19050</xdr:rowOff>
                  </from>
                  <to>
                    <xdr:col>9</xdr:col>
                    <xdr:colOff>419100</xdr:colOff>
                    <xdr:row>20</xdr:row>
                    <xdr:rowOff>247650</xdr:rowOff>
                  </to>
                </anchor>
              </controlPr>
            </control>
          </mc:Choice>
        </mc:AlternateContent>
        <mc:AlternateContent xmlns:mc="http://schemas.openxmlformats.org/markup-compatibility/2006">
          <mc:Choice Requires="x14">
            <control shapeId="14342" r:id="rId8" name="Check Box 6">
              <controlPr defaultSize="0" autoFill="0" autoLine="0" autoPict="0">
                <anchor>
                  <from>
                    <xdr:col>12</xdr:col>
                    <xdr:colOff>38100</xdr:colOff>
                    <xdr:row>20</xdr:row>
                    <xdr:rowOff>19050</xdr:rowOff>
                  </from>
                  <to>
                    <xdr:col>12</xdr:col>
                    <xdr:colOff>352425</xdr:colOff>
                    <xdr:row>20</xdr:row>
                    <xdr:rowOff>247650</xdr:rowOff>
                  </to>
                </anchor>
              </controlPr>
            </control>
          </mc:Choice>
        </mc:AlternateContent>
        <mc:AlternateContent xmlns:mc="http://schemas.openxmlformats.org/markup-compatibility/2006">
          <mc:Choice Requires="x14">
            <control shapeId="14344" r:id="rId9" name="Check Box 8">
              <controlPr defaultSize="0" autoFill="0" autoLine="0" autoPict="0">
                <anchor>
                  <from>
                    <xdr:col>13</xdr:col>
                    <xdr:colOff>28575</xdr:colOff>
                    <xdr:row>20</xdr:row>
                    <xdr:rowOff>19050</xdr:rowOff>
                  </from>
                  <to>
                    <xdr:col>13</xdr:col>
                    <xdr:colOff>361950</xdr:colOff>
                    <xdr:row>20</xdr:row>
                    <xdr:rowOff>247650</xdr:rowOff>
                  </to>
                </anchor>
              </controlPr>
            </control>
          </mc:Choice>
        </mc:AlternateContent>
        <mc:AlternateContent xmlns:mc="http://schemas.openxmlformats.org/markup-compatibility/2006">
          <mc:Choice Requires="x14">
            <control shapeId="14345" r:id="rId10" name="Check Box 9">
              <controlPr defaultSize="0" autoFill="0" autoLine="0" autoPict="0">
                <anchor>
                  <from>
                    <xdr:col>3</xdr:col>
                    <xdr:colOff>9525</xdr:colOff>
                    <xdr:row>21</xdr:row>
                    <xdr:rowOff>19050</xdr:rowOff>
                  </from>
                  <to>
                    <xdr:col>3</xdr:col>
                    <xdr:colOff>314325</xdr:colOff>
                    <xdr:row>21</xdr:row>
                    <xdr:rowOff>247650</xdr:rowOff>
                  </to>
                </anchor>
              </controlPr>
            </control>
          </mc:Choice>
        </mc:AlternateContent>
        <mc:AlternateContent xmlns:mc="http://schemas.openxmlformats.org/markup-compatibility/2006">
          <mc:Choice Requires="x14">
            <control shapeId="14346" r:id="rId11" name="Check Box 10">
              <controlPr defaultSize="0" autoFill="0" autoLine="0" autoPict="0">
                <anchor>
                  <from>
                    <xdr:col>6</xdr:col>
                    <xdr:colOff>200025</xdr:colOff>
                    <xdr:row>21</xdr:row>
                    <xdr:rowOff>19050</xdr:rowOff>
                  </from>
                  <to>
                    <xdr:col>7</xdr:col>
                    <xdr:colOff>85725</xdr:colOff>
                    <xdr:row>21</xdr:row>
                    <xdr:rowOff>247650</xdr:rowOff>
                  </to>
                </anchor>
              </controlPr>
            </control>
          </mc:Choice>
        </mc:AlternateContent>
        <mc:AlternateContent xmlns:mc="http://schemas.openxmlformats.org/markup-compatibility/2006">
          <mc:Choice Requires="x14">
            <control shapeId="14347" r:id="rId12" name="Check Box 11">
              <controlPr defaultSize="0" autoFill="0" autoLine="0" autoPict="0">
                <anchor>
                  <from>
                    <xdr:col>10</xdr:col>
                    <xdr:colOff>104775</xdr:colOff>
                    <xdr:row>21</xdr:row>
                    <xdr:rowOff>19050</xdr:rowOff>
                  </from>
                  <to>
                    <xdr:col>10</xdr:col>
                    <xdr:colOff>390525</xdr:colOff>
                    <xdr:row>21</xdr:row>
                    <xdr:rowOff>266700</xdr:rowOff>
                  </to>
                </anchor>
              </controlPr>
            </control>
          </mc:Choice>
        </mc:AlternateContent>
        <mc:AlternateContent xmlns:mc="http://schemas.openxmlformats.org/markup-compatibility/2006">
          <mc:Choice Requires="x14">
            <control shapeId="14349" r:id="rId13" name="Check Box 13">
              <controlPr defaultSize="0" autoFill="0" autoLine="0" autoPict="0">
                <anchor>
                  <from>
                    <xdr:col>6</xdr:col>
                    <xdr:colOff>304800</xdr:colOff>
                    <xdr:row>22</xdr:row>
                    <xdr:rowOff>19050</xdr:rowOff>
                  </from>
                  <to>
                    <xdr:col>7</xdr:col>
                    <xdr:colOff>152400</xdr:colOff>
                    <xdr:row>22</xdr:row>
                    <xdr:rowOff>247650</xdr:rowOff>
                  </to>
                </anchor>
              </controlPr>
            </control>
          </mc:Choice>
        </mc:AlternateContent>
        <mc:AlternateContent xmlns:mc="http://schemas.openxmlformats.org/markup-compatibility/2006">
          <mc:Choice Requires="x14">
            <control shapeId="14350" r:id="rId14" name="Check Box 14">
              <controlPr defaultSize="0" autoFill="0" autoLine="0" autoPict="0">
                <anchor>
                  <from>
                    <xdr:col>10</xdr:col>
                    <xdr:colOff>247650</xdr:colOff>
                    <xdr:row>22</xdr:row>
                    <xdr:rowOff>19050</xdr:rowOff>
                  </from>
                  <to>
                    <xdr:col>11</xdr:col>
                    <xdr:colOff>171450</xdr:colOff>
                    <xdr:row>22</xdr:row>
                    <xdr:rowOff>247650</xdr:rowOff>
                  </to>
                </anchor>
              </controlPr>
            </control>
          </mc:Choice>
        </mc:AlternateContent>
        <mc:AlternateContent xmlns:mc="http://schemas.openxmlformats.org/markup-compatibility/2006">
          <mc:Choice Requires="x14">
            <control shapeId="14351" r:id="rId15" name="Check Box 15">
              <controlPr defaultSize="0" autoFill="0" autoLine="0" autoPict="0">
                <anchor>
                  <from>
                    <xdr:col>9</xdr:col>
                    <xdr:colOff>123825</xdr:colOff>
                    <xdr:row>22</xdr:row>
                    <xdr:rowOff>19050</xdr:rowOff>
                  </from>
                  <to>
                    <xdr:col>9</xdr:col>
                    <xdr:colOff>428625</xdr:colOff>
                    <xdr:row>22</xdr:row>
                    <xdr:rowOff>247650</xdr:rowOff>
                  </to>
                </anchor>
              </controlPr>
            </control>
          </mc:Choice>
        </mc:AlternateContent>
        <mc:AlternateContent xmlns:mc="http://schemas.openxmlformats.org/markup-compatibility/2006">
          <mc:Choice Requires="x14">
            <control shapeId="14352" r:id="rId16" name="Check Box 16">
              <controlPr defaultSize="0" autoFill="0" autoLine="0" autoPict="0">
                <anchor>
                  <from>
                    <xdr:col>13</xdr:col>
                    <xdr:colOff>114300</xdr:colOff>
                    <xdr:row>23</xdr:row>
                    <xdr:rowOff>19050</xdr:rowOff>
                  </from>
                  <to>
                    <xdr:col>14</xdr:col>
                    <xdr:colOff>28575</xdr:colOff>
                    <xdr:row>23</xdr:row>
                    <xdr:rowOff>247650</xdr:rowOff>
                  </to>
                </anchor>
              </controlPr>
            </control>
          </mc:Choice>
        </mc:AlternateContent>
        <mc:AlternateContent xmlns:mc="http://schemas.openxmlformats.org/markup-compatibility/2006">
          <mc:Choice Requires="x14">
            <control shapeId="14353" r:id="rId17" name="Check Box 17">
              <controlPr defaultSize="0" autoFill="0" autoLine="0" autoPict="0">
                <anchor>
                  <from>
                    <xdr:col>10</xdr:col>
                    <xdr:colOff>238125</xdr:colOff>
                    <xdr:row>23</xdr:row>
                    <xdr:rowOff>19050</xdr:rowOff>
                  </from>
                  <to>
                    <xdr:col>11</xdr:col>
                    <xdr:colOff>85725</xdr:colOff>
                    <xdr:row>23</xdr:row>
                    <xdr:rowOff>266700</xdr:rowOff>
                  </to>
                </anchor>
              </controlPr>
            </control>
          </mc:Choice>
        </mc:AlternateContent>
        <mc:AlternateContent xmlns:mc="http://schemas.openxmlformats.org/markup-compatibility/2006">
          <mc:Choice Requires="x14">
            <control shapeId="14354" r:id="rId18" name="Check Box 18">
              <controlPr defaultSize="0" autoFill="0" autoLine="0" autoPict="0">
                <anchor>
                  <from>
                    <xdr:col>7</xdr:col>
                    <xdr:colOff>295275</xdr:colOff>
                    <xdr:row>23</xdr:row>
                    <xdr:rowOff>0</xdr:rowOff>
                  </from>
                  <to>
                    <xdr:col>8</xdr:col>
                    <xdr:colOff>47625</xdr:colOff>
                    <xdr:row>23</xdr:row>
                    <xdr:rowOff>247650</xdr:rowOff>
                  </to>
                </anchor>
              </controlPr>
            </control>
          </mc:Choice>
        </mc:AlternateContent>
        <mc:AlternateContent xmlns:mc="http://schemas.openxmlformats.org/markup-compatibility/2006">
          <mc:Choice Requires="x14">
            <control shapeId="14355" r:id="rId19" name="Check Box 19">
              <controlPr defaultSize="0" autoFill="0" autoLine="0" autoPict="0">
                <anchor>
                  <from>
                    <xdr:col>9</xdr:col>
                    <xdr:colOff>76200</xdr:colOff>
                    <xdr:row>25</xdr:row>
                    <xdr:rowOff>19050</xdr:rowOff>
                  </from>
                  <to>
                    <xdr:col>9</xdr:col>
                    <xdr:colOff>352425</xdr:colOff>
                    <xdr:row>25</xdr:row>
                    <xdr:rowOff>247650</xdr:rowOff>
                  </to>
                </anchor>
              </controlPr>
            </control>
          </mc:Choice>
        </mc:AlternateContent>
        <mc:AlternateContent xmlns:mc="http://schemas.openxmlformats.org/markup-compatibility/2006">
          <mc:Choice Requires="x14">
            <control shapeId="14356" r:id="rId20" name="Check Box 20">
              <controlPr defaultSize="0" autoFill="0" autoLine="0" autoPict="0">
                <anchor>
                  <from>
                    <xdr:col>3</xdr:col>
                    <xdr:colOff>9525</xdr:colOff>
                    <xdr:row>30</xdr:row>
                    <xdr:rowOff>19050</xdr:rowOff>
                  </from>
                  <to>
                    <xdr:col>3</xdr:col>
                    <xdr:colOff>314325</xdr:colOff>
                    <xdr:row>30</xdr:row>
                    <xdr:rowOff>266700</xdr:rowOff>
                  </to>
                </anchor>
              </controlPr>
            </control>
          </mc:Choice>
        </mc:AlternateContent>
        <mc:AlternateContent xmlns:mc="http://schemas.openxmlformats.org/markup-compatibility/2006">
          <mc:Choice Requires="x14">
            <control shapeId="14357" r:id="rId21" name="Check Box 21">
              <controlPr defaultSize="0" autoFill="0" autoLine="0" autoPict="0">
                <anchor>
                  <from>
                    <xdr:col>3</xdr:col>
                    <xdr:colOff>9525</xdr:colOff>
                    <xdr:row>28</xdr:row>
                    <xdr:rowOff>0</xdr:rowOff>
                  </from>
                  <to>
                    <xdr:col>3</xdr:col>
                    <xdr:colOff>314325</xdr:colOff>
                    <xdr:row>28</xdr:row>
                    <xdr:rowOff>247650</xdr:rowOff>
                  </to>
                </anchor>
              </controlPr>
            </control>
          </mc:Choice>
        </mc:AlternateContent>
        <mc:AlternateContent xmlns:mc="http://schemas.openxmlformats.org/markup-compatibility/2006">
          <mc:Choice Requires="x14">
            <control shapeId="14358" r:id="rId22" name="Check Box 22">
              <controlPr defaultSize="0" autoFill="0" autoLine="0" autoPict="0">
                <anchor>
                  <from>
                    <xdr:col>3</xdr:col>
                    <xdr:colOff>9525</xdr:colOff>
                    <xdr:row>27</xdr:row>
                    <xdr:rowOff>19050</xdr:rowOff>
                  </from>
                  <to>
                    <xdr:col>3</xdr:col>
                    <xdr:colOff>314325</xdr:colOff>
                    <xdr:row>27</xdr:row>
                    <xdr:rowOff>266700</xdr:rowOff>
                  </to>
                </anchor>
              </controlPr>
            </control>
          </mc:Choice>
        </mc:AlternateContent>
        <mc:AlternateContent xmlns:mc="http://schemas.openxmlformats.org/markup-compatibility/2006">
          <mc:Choice Requires="x14">
            <control shapeId="14359" r:id="rId23" name="Check Box 23">
              <controlPr defaultSize="0" autoFill="0" autoLine="0" autoPict="0">
                <anchor>
                  <from>
                    <xdr:col>7</xdr:col>
                    <xdr:colOff>104775</xdr:colOff>
                    <xdr:row>24</xdr:row>
                    <xdr:rowOff>19050</xdr:rowOff>
                  </from>
                  <to>
                    <xdr:col>7</xdr:col>
                    <xdr:colOff>333375</xdr:colOff>
                    <xdr:row>24</xdr:row>
                    <xdr:rowOff>247650</xdr:rowOff>
                  </to>
                </anchor>
              </controlPr>
            </control>
          </mc:Choice>
        </mc:AlternateContent>
        <mc:AlternateContent xmlns:mc="http://schemas.openxmlformats.org/markup-compatibility/2006">
          <mc:Choice Requires="x14">
            <control shapeId="14360" r:id="rId24" name="Check Box 24">
              <controlPr defaultSize="0" autoFill="0" autoLine="0" autoPict="0">
                <anchor>
                  <from>
                    <xdr:col>3</xdr:col>
                    <xdr:colOff>9525</xdr:colOff>
                    <xdr:row>26</xdr:row>
                    <xdr:rowOff>19050</xdr:rowOff>
                  </from>
                  <to>
                    <xdr:col>3</xdr:col>
                    <xdr:colOff>314325</xdr:colOff>
                    <xdr:row>26</xdr:row>
                    <xdr:rowOff>247650</xdr:rowOff>
                  </to>
                </anchor>
              </controlPr>
            </control>
          </mc:Choice>
        </mc:AlternateContent>
        <mc:AlternateContent xmlns:mc="http://schemas.openxmlformats.org/markup-compatibility/2006">
          <mc:Choice Requires="x14">
            <control shapeId="14361" r:id="rId25" name="Check Box 25">
              <controlPr defaultSize="0" autoFill="0" autoLine="0" autoPict="0">
                <anchor>
                  <from>
                    <xdr:col>3</xdr:col>
                    <xdr:colOff>9525</xdr:colOff>
                    <xdr:row>25</xdr:row>
                    <xdr:rowOff>19050</xdr:rowOff>
                  </from>
                  <to>
                    <xdr:col>3</xdr:col>
                    <xdr:colOff>276225</xdr:colOff>
                    <xdr:row>25</xdr:row>
                    <xdr:rowOff>247650</xdr:rowOff>
                  </to>
                </anchor>
              </controlPr>
            </control>
          </mc:Choice>
        </mc:AlternateContent>
        <mc:AlternateContent xmlns:mc="http://schemas.openxmlformats.org/markup-compatibility/2006">
          <mc:Choice Requires="x14">
            <control shapeId="14362" r:id="rId26" name="Check Box 26">
              <controlPr defaultSize="0" autoFill="0" autoLine="0" autoPict="0">
                <anchor>
                  <from>
                    <xdr:col>3</xdr:col>
                    <xdr:colOff>9525</xdr:colOff>
                    <xdr:row>24</xdr:row>
                    <xdr:rowOff>19050</xdr:rowOff>
                  </from>
                  <to>
                    <xdr:col>3</xdr:col>
                    <xdr:colOff>314325</xdr:colOff>
                    <xdr:row>24</xdr:row>
                    <xdr:rowOff>247650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5</xdr:col>
                    <xdr:colOff>0</xdr:colOff>
                    <xdr:row>17</xdr:row>
                    <xdr:rowOff>19050</xdr:rowOff>
                  </from>
                  <to>
                    <xdr:col>5</xdr:col>
                    <xdr:colOff>295275</xdr:colOff>
                    <xdr:row>17</xdr:row>
                    <xdr:rowOff>247650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5</xdr:col>
                    <xdr:colOff>0</xdr:colOff>
                    <xdr:row>18</xdr:row>
                    <xdr:rowOff>38100</xdr:rowOff>
                  </from>
                  <to>
                    <xdr:col>5</xdr:col>
                    <xdr:colOff>304800</xdr:colOff>
                    <xdr:row>18</xdr:row>
                    <xdr:rowOff>266700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5</xdr:col>
                    <xdr:colOff>0</xdr:colOff>
                    <xdr:row>19</xdr:row>
                    <xdr:rowOff>47625</xdr:rowOff>
                  </from>
                  <to>
                    <xdr:col>5</xdr:col>
                    <xdr:colOff>295275</xdr:colOff>
                    <xdr:row>20</xdr:row>
                    <xdr:rowOff>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9</xdr:col>
                    <xdr:colOff>19050</xdr:colOff>
                    <xdr:row>17</xdr:row>
                    <xdr:rowOff>28575</xdr:rowOff>
                  </from>
                  <to>
                    <xdr:col>9</xdr:col>
                    <xdr:colOff>323850</xdr:colOff>
                    <xdr:row>17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9091-89E1-44D2-8229-35BB1FAC65DD}">
  <sheetPr codeName="Sheet6">
    <tabColor theme="8" tint="0.39997558519241921"/>
    <pageSetUpPr fitToPage="1"/>
  </sheetPr>
  <dimension ref="A1:R37"/>
  <sheetViews>
    <sheetView showZeros="0" view="pageBreakPreview" zoomScaleNormal="100" zoomScaleSheetLayoutView="100" workbookViewId="0">
      <selection activeCell="F9" sqref="F9"/>
    </sheetView>
  </sheetViews>
  <sheetFormatPr defaultRowHeight="13.5" x14ac:dyDescent="0.15"/>
  <cols>
    <col min="1" max="1" width="9.5" bestFit="1" customWidth="1"/>
    <col min="2" max="2" width="6.125" bestFit="1" customWidth="1"/>
    <col min="3" max="3" width="7.75" customWidth="1"/>
    <col min="4" max="7" width="5.5" bestFit="1" customWidth="1"/>
    <col min="8" max="8" width="12.875" bestFit="1" customWidth="1"/>
    <col min="9" max="9" width="5.5" bestFit="1" customWidth="1"/>
    <col min="10" max="10" width="7.75" customWidth="1"/>
    <col min="11" max="11" width="6.125" bestFit="1" customWidth="1"/>
    <col min="12" max="13" width="6.75" customWidth="1"/>
    <col min="14" max="15" width="7.75" customWidth="1"/>
    <col min="17" max="18" width="0" hidden="1" customWidth="1"/>
  </cols>
  <sheetData>
    <row r="1" spans="1:18" ht="14.45" customHeight="1" x14ac:dyDescent="0.15">
      <c r="A1" s="1672" t="s">
        <v>303</v>
      </c>
      <c r="B1" s="1672"/>
      <c r="C1" s="1672"/>
      <c r="D1" s="1672"/>
      <c r="E1" s="1672"/>
      <c r="F1" s="1672"/>
      <c r="G1" s="1672"/>
      <c r="H1" s="1672"/>
      <c r="I1" s="1672"/>
      <c r="J1" s="1672"/>
      <c r="K1" s="1672"/>
      <c r="L1" s="1672"/>
      <c r="M1" s="1672"/>
      <c r="N1" s="1672"/>
      <c r="O1" s="1672"/>
    </row>
    <row r="2" spans="1:18" ht="14.45" customHeight="1" x14ac:dyDescent="0.15">
      <c r="A2" s="1672"/>
      <c r="B2" s="1672"/>
      <c r="C2" s="1672"/>
      <c r="D2" s="1672"/>
      <c r="E2" s="1672"/>
      <c r="F2" s="1672"/>
      <c r="G2" s="1672"/>
      <c r="H2" s="1672"/>
      <c r="I2" s="1672"/>
      <c r="J2" s="1672"/>
      <c r="K2" s="1672"/>
      <c r="L2" s="1672"/>
      <c r="M2" s="1672"/>
      <c r="N2" s="1672"/>
      <c r="O2" s="1672"/>
    </row>
    <row r="3" spans="1:18" ht="14.45" customHeight="1" x14ac:dyDescent="0.15">
      <c r="A3" s="1672"/>
      <c r="B3" s="1672"/>
      <c r="C3" s="1672"/>
      <c r="D3" s="1672"/>
      <c r="E3" s="1672"/>
      <c r="F3" s="1672"/>
      <c r="G3" s="1672"/>
      <c r="H3" s="1672"/>
      <c r="I3" s="1672"/>
      <c r="J3" s="1672"/>
      <c r="K3" s="1672"/>
      <c r="L3" s="1672"/>
      <c r="M3" s="1672"/>
      <c r="N3" s="1672"/>
      <c r="O3" s="1672"/>
    </row>
    <row r="4" spans="1:18" ht="14.45" customHeight="1" x14ac:dyDescent="0.15">
      <c r="A4" s="53"/>
      <c r="B4" s="53"/>
      <c r="C4" s="53"/>
      <c r="D4" s="53"/>
      <c r="E4" s="53"/>
      <c r="F4" s="53"/>
      <c r="G4" s="53"/>
      <c r="H4" s="53"/>
      <c r="I4" s="53"/>
      <c r="J4" s="53"/>
      <c r="K4" s="53"/>
      <c r="L4" s="53"/>
      <c r="M4" s="53"/>
      <c r="N4" s="53"/>
      <c r="O4" s="53"/>
    </row>
    <row r="5" spans="1:18" ht="20.45" customHeight="1" thickBot="1" x14ac:dyDescent="0.2">
      <c r="A5" s="1644"/>
      <c r="B5" s="1644"/>
      <c r="C5" s="1644"/>
      <c r="D5" s="1644"/>
      <c r="E5" s="1644"/>
      <c r="F5" s="1644"/>
      <c r="G5" s="1644"/>
      <c r="H5" s="1644"/>
      <c r="I5" s="1644"/>
      <c r="J5" s="1644"/>
      <c r="K5" s="1644"/>
      <c r="L5" s="1644"/>
      <c r="M5" s="1644"/>
      <c r="N5" s="1644"/>
      <c r="O5" s="1644"/>
    </row>
    <row r="6" spans="1:18" ht="25.15" customHeight="1" x14ac:dyDescent="0.15">
      <c r="A6" s="101" t="s">
        <v>261</v>
      </c>
      <c r="B6" s="1751">
        <f>【2ヵ月前】利用申込書!$G$6</f>
        <v>0</v>
      </c>
      <c r="C6" s="1751"/>
      <c r="D6" s="1751"/>
      <c r="E6" s="1751"/>
      <c r="F6" s="1751"/>
      <c r="G6" s="1751"/>
      <c r="H6" s="1751"/>
      <c r="I6" s="1751"/>
      <c r="J6" s="1751"/>
      <c r="K6" s="1751"/>
      <c r="L6" s="1751"/>
      <c r="M6" s="1751"/>
      <c r="N6" s="1751"/>
      <c r="O6" s="1752"/>
    </row>
    <row r="7" spans="1:18" ht="22.15" customHeight="1" x14ac:dyDescent="0.15">
      <c r="A7" s="102" t="s">
        <v>262</v>
      </c>
      <c r="B7" s="49" t="s">
        <v>137</v>
      </c>
      <c r="C7" s="52">
        <f>【2ヵ月前】利用申込書!$I$10</f>
        <v>0</v>
      </c>
      <c r="D7" s="48" t="s">
        <v>0</v>
      </c>
      <c r="E7" s="51"/>
      <c r="F7" s="48" t="s">
        <v>1</v>
      </c>
      <c r="G7" s="51"/>
      <c r="H7" s="48" t="s">
        <v>28</v>
      </c>
      <c r="I7" s="1726"/>
      <c r="J7" s="1726"/>
      <c r="K7" s="1726"/>
      <c r="L7" s="1726"/>
      <c r="M7" s="1726"/>
      <c r="N7" s="1726"/>
      <c r="O7" s="1753"/>
    </row>
    <row r="8" spans="1:18" ht="22.15" customHeight="1" x14ac:dyDescent="0.15">
      <c r="A8" s="1756" t="s">
        <v>263</v>
      </c>
      <c r="B8" s="1637" t="s">
        <v>264</v>
      </c>
      <c r="C8" s="1637"/>
      <c r="D8" s="1637"/>
      <c r="E8" s="1637"/>
      <c r="F8" s="104" t="s">
        <v>309</v>
      </c>
      <c r="G8" s="104" t="s">
        <v>310</v>
      </c>
      <c r="H8" s="56" t="s">
        <v>311</v>
      </c>
      <c r="I8" s="1637" t="s">
        <v>271</v>
      </c>
      <c r="J8" s="1754"/>
      <c r="K8" s="1754"/>
      <c r="L8" s="105" t="s">
        <v>272</v>
      </c>
      <c r="M8" s="105" t="s">
        <v>273</v>
      </c>
      <c r="N8" s="105" t="s">
        <v>282</v>
      </c>
      <c r="O8" s="107" t="s">
        <v>274</v>
      </c>
    </row>
    <row r="9" spans="1:18" ht="22.15" customHeight="1" x14ac:dyDescent="0.15">
      <c r="A9" s="1757"/>
      <c r="B9" s="1732" t="s">
        <v>304</v>
      </c>
      <c r="C9" s="1732"/>
      <c r="D9" s="1732"/>
      <c r="E9" s="1732"/>
      <c r="F9" s="74"/>
      <c r="G9" s="74"/>
      <c r="H9" s="109"/>
      <c r="I9" s="1637"/>
      <c r="J9" s="1660" t="s">
        <v>313</v>
      </c>
      <c r="K9" s="1660"/>
      <c r="L9" s="77"/>
      <c r="M9" s="78"/>
      <c r="N9" s="78"/>
      <c r="O9" s="110">
        <f>SUM(L9:N9)</f>
        <v>0</v>
      </c>
    </row>
    <row r="10" spans="1:18" ht="22.15" customHeight="1" x14ac:dyDescent="0.15">
      <c r="A10" s="1757"/>
      <c r="B10" s="1733" t="s">
        <v>305</v>
      </c>
      <c r="C10" s="1733"/>
      <c r="D10" s="1733"/>
      <c r="E10" s="1733"/>
      <c r="F10" s="75"/>
      <c r="G10" s="75"/>
      <c r="H10" s="75"/>
      <c r="I10" s="1637"/>
      <c r="J10" s="1673" t="s">
        <v>281</v>
      </c>
      <c r="K10" s="1673"/>
      <c r="L10" s="79"/>
      <c r="M10" s="80"/>
      <c r="N10" s="80"/>
      <c r="O10" s="111">
        <f>SUM(L10:N10)</f>
        <v>0</v>
      </c>
    </row>
    <row r="11" spans="1:18" ht="22.15" customHeight="1" x14ac:dyDescent="0.15">
      <c r="A11" s="1757"/>
      <c r="B11" s="1733" t="s">
        <v>306</v>
      </c>
      <c r="C11" s="1733"/>
      <c r="D11" s="1733"/>
      <c r="E11" s="1733"/>
      <c r="F11" s="75"/>
      <c r="G11" s="75"/>
      <c r="H11" s="75"/>
      <c r="I11" s="1736" t="s">
        <v>283</v>
      </c>
      <c r="J11" s="1737"/>
      <c r="K11" s="1755" t="s">
        <v>286</v>
      </c>
      <c r="L11" s="1755"/>
      <c r="M11" s="1760"/>
      <c r="N11" s="1761"/>
      <c r="O11" s="1762"/>
    </row>
    <row r="12" spans="1:18" ht="22.15" customHeight="1" x14ac:dyDescent="0.15">
      <c r="A12" s="1757"/>
      <c r="B12" s="1733" t="s">
        <v>307</v>
      </c>
      <c r="C12" s="1733"/>
      <c r="D12" s="1733"/>
      <c r="E12" s="1733"/>
      <c r="F12" s="75"/>
      <c r="G12" s="75"/>
      <c r="H12" s="75"/>
      <c r="I12" s="1738"/>
      <c r="J12" s="1739"/>
      <c r="K12" s="1759" t="s">
        <v>287</v>
      </c>
      <c r="L12" s="1759"/>
      <c r="M12" s="1763"/>
      <c r="N12" s="1764"/>
      <c r="O12" s="1765"/>
      <c r="Q12" s="50"/>
      <c r="R12" s="50" t="s">
        <v>302</v>
      </c>
    </row>
    <row r="13" spans="1:18" ht="22.15" customHeight="1" x14ac:dyDescent="0.15">
      <c r="A13" s="1757"/>
      <c r="B13" s="1733" t="s">
        <v>308</v>
      </c>
      <c r="C13" s="1733"/>
      <c r="D13" s="1733"/>
      <c r="E13" s="1733"/>
      <c r="F13" s="75"/>
      <c r="G13" s="75"/>
      <c r="H13" s="75"/>
      <c r="I13" s="1738"/>
      <c r="J13" s="1739"/>
      <c r="K13" s="1759" t="s">
        <v>293</v>
      </c>
      <c r="L13" s="1759"/>
      <c r="M13" s="1763"/>
      <c r="N13" s="1764"/>
      <c r="O13" s="1765"/>
    </row>
    <row r="14" spans="1:18" ht="22.15" customHeight="1" x14ac:dyDescent="0.15">
      <c r="A14" s="1758"/>
      <c r="B14" s="1746" t="s">
        <v>22</v>
      </c>
      <c r="C14" s="1746"/>
      <c r="D14" s="1746"/>
      <c r="E14" s="1746"/>
      <c r="F14" s="76"/>
      <c r="G14" s="76"/>
      <c r="H14" s="76"/>
      <c r="I14" s="1740"/>
      <c r="J14" s="1741"/>
      <c r="K14" s="1747" t="s">
        <v>289</v>
      </c>
      <c r="L14" s="1747"/>
      <c r="M14" s="1748"/>
      <c r="N14" s="1749"/>
      <c r="O14" s="1750"/>
    </row>
    <row r="15" spans="1:18" ht="22.15" customHeight="1" x14ac:dyDescent="0.15">
      <c r="A15" s="1614" t="s">
        <v>297</v>
      </c>
      <c r="B15" s="103" t="s">
        <v>292</v>
      </c>
      <c r="C15" s="1717" t="s">
        <v>269</v>
      </c>
      <c r="D15" s="1718"/>
      <c r="E15" s="1722" t="s">
        <v>280</v>
      </c>
      <c r="F15" s="1723"/>
      <c r="G15" s="1724"/>
      <c r="H15" s="106" t="s">
        <v>270</v>
      </c>
      <c r="I15" s="1637" t="s">
        <v>312</v>
      </c>
      <c r="J15" s="1637"/>
      <c r="K15" s="1637"/>
      <c r="L15" s="1637"/>
      <c r="M15" s="1637"/>
      <c r="N15" s="1637"/>
      <c r="O15" s="1728"/>
    </row>
    <row r="16" spans="1:18" ht="22.15" customHeight="1" x14ac:dyDescent="0.15">
      <c r="A16" s="1614"/>
      <c r="B16" s="104" t="s">
        <v>291</v>
      </c>
      <c r="C16" s="1674"/>
      <c r="D16" s="1675"/>
      <c r="E16" s="1725"/>
      <c r="F16" s="1726"/>
      <c r="G16" s="1727"/>
      <c r="H16" s="81"/>
      <c r="I16" s="1729"/>
      <c r="J16" s="1730"/>
      <c r="K16" s="1730"/>
      <c r="L16" s="1730"/>
      <c r="M16" s="1730"/>
      <c r="N16" s="1730"/>
      <c r="O16" s="1731"/>
    </row>
    <row r="17" spans="1:15" ht="22.15" customHeight="1" x14ac:dyDescent="0.15">
      <c r="A17" s="1614" t="s">
        <v>314</v>
      </c>
      <c r="B17" s="1719" t="s">
        <v>285</v>
      </c>
      <c r="C17" s="1719"/>
      <c r="D17" s="1719"/>
      <c r="E17" s="1719"/>
      <c r="F17" s="1720"/>
      <c r="G17" s="1720"/>
      <c r="H17" s="1720"/>
      <c r="I17" s="1720"/>
      <c r="J17" s="1720"/>
      <c r="K17" s="1720"/>
      <c r="L17" s="1720"/>
      <c r="M17" s="1720"/>
      <c r="N17" s="1720"/>
      <c r="O17" s="1721"/>
    </row>
    <row r="18" spans="1:15" ht="22.15" customHeight="1" x14ac:dyDescent="0.15">
      <c r="A18" s="1614"/>
      <c r="B18" s="1604" t="s">
        <v>289</v>
      </c>
      <c r="C18" s="1604"/>
      <c r="D18" s="1604"/>
      <c r="E18" s="1604"/>
      <c r="F18" s="1742"/>
      <c r="G18" s="1742"/>
      <c r="H18" s="1742"/>
      <c r="I18" s="1742"/>
      <c r="J18" s="1742"/>
      <c r="K18" s="1742"/>
      <c r="L18" s="1742"/>
      <c r="M18" s="1742"/>
      <c r="N18" s="1742"/>
      <c r="O18" s="1743"/>
    </row>
    <row r="19" spans="1:15" ht="22.15" customHeight="1" x14ac:dyDescent="0.15">
      <c r="A19" s="1614"/>
      <c r="B19" s="1604" t="s">
        <v>284</v>
      </c>
      <c r="C19" s="1604"/>
      <c r="D19" s="1604"/>
      <c r="E19" s="1604"/>
      <c r="F19" s="1744"/>
      <c r="G19" s="1744"/>
      <c r="H19" s="1744"/>
      <c r="I19" s="1744"/>
      <c r="J19" s="1744"/>
      <c r="K19" s="1744"/>
      <c r="L19" s="1744"/>
      <c r="M19" s="1744"/>
      <c r="N19" s="1744"/>
      <c r="O19" s="1745"/>
    </row>
    <row r="20" spans="1:15" ht="22.15" customHeight="1" x14ac:dyDescent="0.15">
      <c r="A20" s="1614"/>
      <c r="B20" s="1673" t="s">
        <v>276</v>
      </c>
      <c r="C20" s="1673"/>
      <c r="D20" s="1673"/>
      <c r="E20" s="1673"/>
      <c r="F20" s="1618" t="s">
        <v>418</v>
      </c>
      <c r="G20" s="1619"/>
      <c r="H20" s="1619"/>
      <c r="I20" s="1619"/>
      <c r="J20" s="1619" t="s">
        <v>419</v>
      </c>
      <c r="K20" s="1619"/>
      <c r="L20" s="1619"/>
      <c r="M20" s="1619"/>
      <c r="N20" s="1619"/>
      <c r="O20" s="1620"/>
    </row>
    <row r="21" spans="1:15" ht="22.15" customHeight="1" x14ac:dyDescent="0.15">
      <c r="A21" s="1614"/>
      <c r="B21" s="1637"/>
      <c r="C21" s="1637"/>
      <c r="D21" s="1637"/>
      <c r="E21" s="1637"/>
      <c r="F21" s="1609" t="s">
        <v>433</v>
      </c>
      <c r="G21" s="1610"/>
      <c r="H21" s="1610"/>
      <c r="I21" s="1610"/>
      <c r="J21" s="1610"/>
      <c r="K21" s="1610"/>
      <c r="L21" s="1610"/>
      <c r="M21" s="1610"/>
      <c r="N21" s="1610"/>
      <c r="O21" s="1622"/>
    </row>
    <row r="22" spans="1:15" ht="22.15" customHeight="1" thickBot="1" x14ac:dyDescent="0.2">
      <c r="A22" s="1614"/>
      <c r="B22" s="1638"/>
      <c r="C22" s="1638"/>
      <c r="D22" s="1638"/>
      <c r="E22" s="1638"/>
      <c r="F22" s="1734" t="s">
        <v>300</v>
      </c>
      <c r="G22" s="1735"/>
      <c r="H22" s="1625"/>
      <c r="I22" s="1625"/>
      <c r="J22" s="1625"/>
      <c r="K22" s="1625"/>
      <c r="L22" s="1625"/>
      <c r="M22" s="1625"/>
      <c r="N22" s="1625"/>
      <c r="O22" s="47" t="s">
        <v>31</v>
      </c>
    </row>
    <row r="23" spans="1:15" ht="22.15" customHeight="1" x14ac:dyDescent="0.15">
      <c r="A23" s="1613" t="s">
        <v>277</v>
      </c>
      <c r="B23" s="1636" t="s">
        <v>278</v>
      </c>
      <c r="C23" s="1636"/>
      <c r="D23" s="1714" t="s">
        <v>425</v>
      </c>
      <c r="E23" s="1697"/>
      <c r="F23" s="1698" t="s">
        <v>424</v>
      </c>
      <c r="G23" s="1698"/>
      <c r="H23" s="1697" t="s">
        <v>423</v>
      </c>
      <c r="I23" s="1697"/>
      <c r="J23" s="108" t="s">
        <v>422</v>
      </c>
      <c r="K23" s="1715" t="s">
        <v>438</v>
      </c>
      <c r="L23" s="1715"/>
      <c r="M23" s="1592" t="s">
        <v>420</v>
      </c>
      <c r="N23" s="1592"/>
      <c r="O23" s="1716"/>
    </row>
    <row r="24" spans="1:15" ht="22.15" customHeight="1" x14ac:dyDescent="0.15">
      <c r="A24" s="1614"/>
      <c r="B24" s="1637"/>
      <c r="C24" s="1637"/>
      <c r="D24" s="1701" t="s">
        <v>439</v>
      </c>
      <c r="E24" s="1702"/>
      <c r="F24" s="1702"/>
      <c r="G24" s="1702"/>
      <c r="H24" s="1699" t="s">
        <v>440</v>
      </c>
      <c r="I24" s="1699"/>
      <c r="J24" s="1699"/>
      <c r="K24" s="1699"/>
      <c r="L24" s="1699" t="s">
        <v>441</v>
      </c>
      <c r="M24" s="1699"/>
      <c r="N24" s="1699"/>
      <c r="O24" s="1700"/>
    </row>
    <row r="25" spans="1:15" ht="22.15" customHeight="1" x14ac:dyDescent="0.15">
      <c r="A25" s="1614"/>
      <c r="B25" s="1637"/>
      <c r="C25" s="1637"/>
      <c r="D25" s="1703" t="s">
        <v>442</v>
      </c>
      <c r="E25" s="1704"/>
      <c r="F25" s="1704"/>
      <c r="G25" s="1705"/>
      <c r="H25" s="1709" t="s">
        <v>444</v>
      </c>
      <c r="I25" s="1710"/>
      <c r="J25" s="1704" t="s">
        <v>415</v>
      </c>
      <c r="K25" s="1704"/>
      <c r="L25" s="1704" t="s">
        <v>416</v>
      </c>
      <c r="M25" s="1704"/>
      <c r="N25" s="1704"/>
      <c r="O25" s="1713"/>
    </row>
    <row r="26" spans="1:15" ht="22.15" customHeight="1" x14ac:dyDescent="0.15">
      <c r="A26" s="1614"/>
      <c r="B26" s="1637"/>
      <c r="C26" s="1637"/>
      <c r="D26" s="1706"/>
      <c r="E26" s="1699"/>
      <c r="F26" s="1699"/>
      <c r="G26" s="1707"/>
      <c r="H26" s="1708" t="s">
        <v>412</v>
      </c>
      <c r="I26" s="1699"/>
      <c r="J26" s="1699"/>
      <c r="K26" s="1711" t="s">
        <v>413</v>
      </c>
      <c r="L26" s="1711"/>
      <c r="M26" s="1711"/>
      <c r="N26" s="1711" t="s">
        <v>414</v>
      </c>
      <c r="O26" s="1712"/>
    </row>
    <row r="27" spans="1:15" ht="22.15" customHeight="1" x14ac:dyDescent="0.15">
      <c r="A27" s="1614"/>
      <c r="B27" s="1637" t="s">
        <v>279</v>
      </c>
      <c r="C27" s="1637"/>
      <c r="D27" s="1611" t="s">
        <v>432</v>
      </c>
      <c r="E27" s="1612"/>
      <c r="F27" s="1612"/>
      <c r="G27" s="1612"/>
      <c r="H27" s="1607" t="s">
        <v>443</v>
      </c>
      <c r="I27" s="1607"/>
      <c r="J27" s="1607"/>
      <c r="K27" s="1607"/>
      <c r="L27" s="1607"/>
      <c r="M27" s="1607"/>
      <c r="N27" s="1607"/>
      <c r="O27" s="1608"/>
    </row>
    <row r="28" spans="1:15" ht="22.15" customHeight="1" x14ac:dyDescent="0.15">
      <c r="A28" s="1614"/>
      <c r="B28" s="1637"/>
      <c r="C28" s="1637"/>
      <c r="D28" s="1609" t="s">
        <v>431</v>
      </c>
      <c r="E28" s="1610"/>
      <c r="F28" s="1610"/>
      <c r="G28" s="1610"/>
      <c r="H28" s="1610"/>
      <c r="I28" s="1610"/>
      <c r="J28" s="1605" t="s">
        <v>429</v>
      </c>
      <c r="K28" s="1605"/>
      <c r="L28" s="1605"/>
      <c r="M28" s="1605"/>
      <c r="N28" s="1605"/>
      <c r="O28" s="1606"/>
    </row>
    <row r="29" spans="1:15" ht="22.15" customHeight="1" x14ac:dyDescent="0.15">
      <c r="A29" s="1614"/>
      <c r="B29" s="1637"/>
      <c r="C29" s="1637"/>
      <c r="D29" s="1626" t="s">
        <v>434</v>
      </c>
      <c r="E29" s="1626"/>
      <c r="F29" s="1626"/>
      <c r="G29" s="1626"/>
      <c r="H29" s="1626"/>
      <c r="I29" s="1626"/>
      <c r="J29" s="1626"/>
      <c r="K29" s="1626"/>
      <c r="L29" s="1626"/>
      <c r="M29" s="1626"/>
      <c r="N29" s="1626"/>
      <c r="O29" s="1627"/>
    </row>
    <row r="30" spans="1:15" ht="22.15" customHeight="1" x14ac:dyDescent="0.15">
      <c r="A30" s="1614"/>
      <c r="B30" s="1637"/>
      <c r="C30" s="1637"/>
      <c r="D30" s="1639" t="s">
        <v>435</v>
      </c>
      <c r="E30" s="1639"/>
      <c r="F30" s="1639"/>
      <c r="G30" s="1639"/>
      <c r="H30" s="1639"/>
      <c r="I30" s="1639"/>
      <c r="J30" s="1639"/>
      <c r="K30" s="1639"/>
      <c r="L30" s="1639"/>
      <c r="M30" s="1639"/>
      <c r="N30" s="1639"/>
      <c r="O30" s="1640"/>
    </row>
    <row r="31" spans="1:15" ht="22.15" customHeight="1" x14ac:dyDescent="0.15">
      <c r="A31" s="1614"/>
      <c r="B31" s="1637"/>
      <c r="C31" s="1637"/>
      <c r="D31" s="1639" t="s">
        <v>436</v>
      </c>
      <c r="E31" s="1639"/>
      <c r="F31" s="1639"/>
      <c r="G31" s="1639"/>
      <c r="H31" s="1639"/>
      <c r="I31" s="1639"/>
      <c r="J31" s="1639"/>
      <c r="K31" s="1639"/>
      <c r="L31" s="1639"/>
      <c r="M31" s="1639"/>
      <c r="N31" s="1639"/>
      <c r="O31" s="1640"/>
    </row>
    <row r="32" spans="1:15" ht="22.15" customHeight="1" x14ac:dyDescent="0.15">
      <c r="A32" s="1614"/>
      <c r="B32" s="1637"/>
      <c r="C32" s="1637"/>
      <c r="D32" s="1693" t="s">
        <v>296</v>
      </c>
      <c r="E32" s="1694"/>
      <c r="F32" s="1694"/>
      <c r="G32" s="1694"/>
      <c r="H32" s="1695"/>
      <c r="I32" s="1695"/>
      <c r="J32" s="1695"/>
      <c r="K32" s="1695"/>
      <c r="L32" s="1695"/>
      <c r="M32" s="1695"/>
      <c r="N32" s="1695"/>
      <c r="O32" s="1696"/>
    </row>
    <row r="33" spans="1:15" ht="22.15" customHeight="1" thickBot="1" x14ac:dyDescent="0.2">
      <c r="A33" s="1615"/>
      <c r="B33" s="1638"/>
      <c r="C33" s="1638"/>
      <c r="D33" s="1628" t="s">
        <v>437</v>
      </c>
      <c r="E33" s="1628"/>
      <c r="F33" s="1628"/>
      <c r="G33" s="1628"/>
      <c r="H33" s="1628"/>
      <c r="I33" s="1628"/>
      <c r="J33" s="1628"/>
      <c r="K33" s="1628"/>
      <c r="L33" s="1628"/>
      <c r="M33" s="1628"/>
      <c r="N33" s="1628"/>
      <c r="O33" s="1629"/>
    </row>
    <row r="34" spans="1:15" ht="13.15" customHeight="1" x14ac:dyDescent="0.15">
      <c r="A34" s="54"/>
      <c r="B34" s="54"/>
      <c r="C34" s="54"/>
      <c r="D34" s="46"/>
      <c r="E34" s="46"/>
      <c r="F34" s="46"/>
      <c r="G34" s="46"/>
      <c r="H34" s="46"/>
      <c r="I34" s="46"/>
      <c r="J34" s="46"/>
      <c r="K34" s="46"/>
      <c r="L34" s="46"/>
      <c r="M34" s="46"/>
      <c r="N34" s="46"/>
      <c r="O34" s="46"/>
    </row>
    <row r="35" spans="1:15" ht="13.9" customHeight="1" x14ac:dyDescent="0.15">
      <c r="A35" s="1635" t="s">
        <v>298</v>
      </c>
      <c r="B35" s="1635"/>
      <c r="C35" s="1635"/>
      <c r="D35" s="1635"/>
      <c r="E35" s="1635"/>
      <c r="F35" s="1635"/>
      <c r="G35" s="1635"/>
      <c r="H35" s="1635"/>
      <c r="I35" s="1635"/>
      <c r="J35" s="1635"/>
      <c r="K35" s="1635"/>
      <c r="L35" s="1635"/>
      <c r="M35" s="1635"/>
      <c r="N35" s="1635"/>
      <c r="O35" s="1635"/>
    </row>
    <row r="36" spans="1:15" x14ac:dyDescent="0.15">
      <c r="A36" s="1603" t="s">
        <v>299</v>
      </c>
      <c r="B36" s="1603"/>
      <c r="C36" s="1603"/>
      <c r="D36" s="1603"/>
      <c r="E36" s="1603"/>
      <c r="F36" s="1603"/>
      <c r="G36" s="1603"/>
      <c r="H36" s="1603"/>
      <c r="I36" s="1603"/>
      <c r="J36" s="1603"/>
      <c r="K36" s="1603"/>
      <c r="L36" s="1603"/>
      <c r="M36" s="1603"/>
      <c r="N36" s="1603"/>
      <c r="O36" s="1603"/>
    </row>
    <row r="37" spans="1:15" x14ac:dyDescent="0.15">
      <c r="A37" s="1621" t="s">
        <v>468</v>
      </c>
      <c r="B37" s="1621"/>
      <c r="C37" s="1621"/>
      <c r="D37" s="1621"/>
      <c r="E37" s="1621"/>
      <c r="F37" s="1621"/>
      <c r="G37" s="1621"/>
      <c r="H37" s="1621"/>
      <c r="I37" s="1621"/>
      <c r="J37" s="1621"/>
      <c r="K37" s="1621"/>
      <c r="L37" s="1621"/>
      <c r="M37" s="1621"/>
      <c r="N37" s="1621"/>
      <c r="O37" s="1621"/>
    </row>
  </sheetData>
  <mergeCells count="76">
    <mergeCell ref="A1:O3"/>
    <mergeCell ref="A5:O5"/>
    <mergeCell ref="B6:O6"/>
    <mergeCell ref="I7:O7"/>
    <mergeCell ref="B12:E12"/>
    <mergeCell ref="I8:I10"/>
    <mergeCell ref="J8:K8"/>
    <mergeCell ref="K11:L11"/>
    <mergeCell ref="A8:A14"/>
    <mergeCell ref="J9:K9"/>
    <mergeCell ref="K12:L12"/>
    <mergeCell ref="J10:K10"/>
    <mergeCell ref="K13:L13"/>
    <mergeCell ref="M11:O11"/>
    <mergeCell ref="M12:O12"/>
    <mergeCell ref="M13:O13"/>
    <mergeCell ref="B11:E11"/>
    <mergeCell ref="B13:E13"/>
    <mergeCell ref="B14:E14"/>
    <mergeCell ref="K14:L14"/>
    <mergeCell ref="M14:O14"/>
    <mergeCell ref="A35:O35"/>
    <mergeCell ref="A36:O36"/>
    <mergeCell ref="A37:O37"/>
    <mergeCell ref="B8:E8"/>
    <mergeCell ref="B9:E9"/>
    <mergeCell ref="B10:E10"/>
    <mergeCell ref="D29:O29"/>
    <mergeCell ref="D30:O30"/>
    <mergeCell ref="D31:O31"/>
    <mergeCell ref="F22:G22"/>
    <mergeCell ref="H22:N22"/>
    <mergeCell ref="A23:A33"/>
    <mergeCell ref="I11:J14"/>
    <mergeCell ref="F18:O18"/>
    <mergeCell ref="B19:E19"/>
    <mergeCell ref="F19:O19"/>
    <mergeCell ref="A15:A16"/>
    <mergeCell ref="C15:D15"/>
    <mergeCell ref="C16:D16"/>
    <mergeCell ref="D33:O33"/>
    <mergeCell ref="B23:C26"/>
    <mergeCell ref="B27:C33"/>
    <mergeCell ref="A17:A22"/>
    <mergeCell ref="B17:E17"/>
    <mergeCell ref="F17:O17"/>
    <mergeCell ref="B18:E18"/>
    <mergeCell ref="E15:G15"/>
    <mergeCell ref="B20:E22"/>
    <mergeCell ref="F21:O21"/>
    <mergeCell ref="E16:G16"/>
    <mergeCell ref="I15:O15"/>
    <mergeCell ref="I16:O16"/>
    <mergeCell ref="J25:K25"/>
    <mergeCell ref="L25:O25"/>
    <mergeCell ref="J20:O20"/>
    <mergeCell ref="D23:E23"/>
    <mergeCell ref="K23:L23"/>
    <mergeCell ref="M23:O23"/>
    <mergeCell ref="F20:I20"/>
    <mergeCell ref="D32:G32"/>
    <mergeCell ref="H32:O32"/>
    <mergeCell ref="D28:I28"/>
    <mergeCell ref="J28:O28"/>
    <mergeCell ref="H23:I23"/>
    <mergeCell ref="F23:G23"/>
    <mergeCell ref="L24:O24"/>
    <mergeCell ref="H24:K24"/>
    <mergeCell ref="D24:G24"/>
    <mergeCell ref="D25:G26"/>
    <mergeCell ref="H26:J26"/>
    <mergeCell ref="H25:I25"/>
    <mergeCell ref="K26:M26"/>
    <mergeCell ref="N26:O26"/>
    <mergeCell ref="D27:G27"/>
    <mergeCell ref="H27:O27"/>
  </mergeCells>
  <phoneticPr fontId="3"/>
  <dataValidations count="1">
    <dataValidation type="list" allowBlank="1" showInputMessage="1" sqref="F9:H14" xr:uid="{2BA7909D-659A-4906-A383-A9AA4A24C3BD}">
      <formula1>$Q$12:$R$12</formula1>
    </dataValidation>
  </dataValidations>
  <pageMargins left="0.25" right="0.25" top="0.75" bottom="0.75" header="0.3" footer="0.3"/>
  <pageSetup paperSize="9" scale="94" orientation="portrait" r:id="rId1"/>
  <rowBreaks count="1" manualBreakCount="1">
    <brk id="24" max="14" man="1"/>
  </rowBreaks>
  <colBreaks count="1" manualBreakCount="1">
    <brk id="3"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7" r:id="rId4" name="Check Box 35">
              <controlPr defaultSize="0" autoFill="0" autoLine="0" autoPict="0">
                <anchor moveWithCells="1">
                  <from>
                    <xdr:col>5</xdr:col>
                    <xdr:colOff>0</xdr:colOff>
                    <xdr:row>19</xdr:row>
                    <xdr:rowOff>19050</xdr:rowOff>
                  </from>
                  <to>
                    <xdr:col>5</xdr:col>
                    <xdr:colOff>285750</xdr:colOff>
                    <xdr:row>19</xdr:row>
                    <xdr:rowOff>247650</xdr:rowOff>
                  </to>
                </anchor>
              </controlPr>
            </control>
          </mc:Choice>
        </mc:AlternateContent>
        <mc:AlternateContent xmlns:mc="http://schemas.openxmlformats.org/markup-compatibility/2006">
          <mc:Choice Requires="x14">
            <control shapeId="18468" r:id="rId5" name="Check Box 36">
              <controlPr defaultSize="0" autoFill="0" autoLine="0" autoPict="0">
                <anchor moveWithCells="1">
                  <from>
                    <xdr:col>5</xdr:col>
                    <xdr:colOff>0</xdr:colOff>
                    <xdr:row>20</xdr:row>
                    <xdr:rowOff>38100</xdr:rowOff>
                  </from>
                  <to>
                    <xdr:col>5</xdr:col>
                    <xdr:colOff>304800</xdr:colOff>
                    <xdr:row>20</xdr:row>
                    <xdr:rowOff>266700</xdr:rowOff>
                  </to>
                </anchor>
              </controlPr>
            </control>
          </mc:Choice>
        </mc:AlternateContent>
        <mc:AlternateContent xmlns:mc="http://schemas.openxmlformats.org/markup-compatibility/2006">
          <mc:Choice Requires="x14">
            <control shapeId="18469" r:id="rId6" name="Check Box 37">
              <controlPr defaultSize="0" autoFill="0" autoLine="0" autoPict="0">
                <anchor moveWithCells="1">
                  <from>
                    <xdr:col>5</xdr:col>
                    <xdr:colOff>0</xdr:colOff>
                    <xdr:row>21</xdr:row>
                    <xdr:rowOff>38100</xdr:rowOff>
                  </from>
                  <to>
                    <xdr:col>5</xdr:col>
                    <xdr:colOff>285750</xdr:colOff>
                    <xdr:row>21</xdr:row>
                    <xdr:rowOff>266700</xdr:rowOff>
                  </to>
                </anchor>
              </controlPr>
            </control>
          </mc:Choice>
        </mc:AlternateContent>
        <mc:AlternateContent xmlns:mc="http://schemas.openxmlformats.org/markup-compatibility/2006">
          <mc:Choice Requires="x14">
            <control shapeId="18470" r:id="rId7" name="Check Box 38">
              <controlPr defaultSize="0" autoFill="0" autoLine="0" autoPict="0">
                <anchor moveWithCells="1">
                  <from>
                    <xdr:col>9</xdr:col>
                    <xdr:colOff>19050</xdr:colOff>
                    <xdr:row>19</xdr:row>
                    <xdr:rowOff>28575</xdr:rowOff>
                  </from>
                  <to>
                    <xdr:col>9</xdr:col>
                    <xdr:colOff>323850</xdr:colOff>
                    <xdr:row>19</xdr:row>
                    <xdr:rowOff>247650</xdr:rowOff>
                  </to>
                </anchor>
              </controlPr>
            </control>
          </mc:Choice>
        </mc:AlternateContent>
        <mc:AlternateContent xmlns:mc="http://schemas.openxmlformats.org/markup-compatibility/2006">
          <mc:Choice Requires="x14">
            <control shapeId="18471" r:id="rId8" name="Check Box 39">
              <controlPr defaultSize="0" autoFill="0" autoLine="0" autoPict="0">
                <anchor moveWithCells="1">
                  <from>
                    <xdr:col>3</xdr:col>
                    <xdr:colOff>57150</xdr:colOff>
                    <xdr:row>22</xdr:row>
                    <xdr:rowOff>19050</xdr:rowOff>
                  </from>
                  <to>
                    <xdr:col>3</xdr:col>
                    <xdr:colOff>342900</xdr:colOff>
                    <xdr:row>22</xdr:row>
                    <xdr:rowOff>247650</xdr:rowOff>
                  </to>
                </anchor>
              </controlPr>
            </control>
          </mc:Choice>
        </mc:AlternateContent>
        <mc:AlternateContent xmlns:mc="http://schemas.openxmlformats.org/markup-compatibility/2006">
          <mc:Choice Requires="x14">
            <control shapeId="18472" r:id="rId9" name="Check Box 40">
              <controlPr defaultSize="0" autoFill="0" autoLine="0" autoPict="0">
                <anchor moveWithCells="1">
                  <from>
                    <xdr:col>6</xdr:col>
                    <xdr:colOff>371475</xdr:colOff>
                    <xdr:row>22</xdr:row>
                    <xdr:rowOff>28575</xdr:rowOff>
                  </from>
                  <to>
                    <xdr:col>7</xdr:col>
                    <xdr:colOff>276225</xdr:colOff>
                    <xdr:row>22</xdr:row>
                    <xdr:rowOff>257175</xdr:rowOff>
                  </to>
                </anchor>
              </controlPr>
            </control>
          </mc:Choice>
        </mc:AlternateContent>
        <mc:AlternateContent xmlns:mc="http://schemas.openxmlformats.org/markup-compatibility/2006">
          <mc:Choice Requires="x14">
            <control shapeId="18473" r:id="rId10" name="Check Box 41">
              <controlPr defaultSize="0" autoFill="0" autoLine="0" autoPict="0">
                <anchor moveWithCells="1">
                  <from>
                    <xdr:col>7</xdr:col>
                    <xdr:colOff>457200</xdr:colOff>
                    <xdr:row>22</xdr:row>
                    <xdr:rowOff>38100</xdr:rowOff>
                  </from>
                  <to>
                    <xdr:col>7</xdr:col>
                    <xdr:colOff>742950</xdr:colOff>
                    <xdr:row>22</xdr:row>
                    <xdr:rowOff>266700</xdr:rowOff>
                  </to>
                </anchor>
              </controlPr>
            </control>
          </mc:Choice>
        </mc:AlternateContent>
        <mc:AlternateContent xmlns:mc="http://schemas.openxmlformats.org/markup-compatibility/2006">
          <mc:Choice Requires="x14">
            <control shapeId="18474" r:id="rId11" name="Check Box 42">
              <controlPr defaultSize="0" autoFill="0" autoLine="0" autoPict="0">
                <anchor moveWithCells="1">
                  <from>
                    <xdr:col>9</xdr:col>
                    <xdr:colOff>161925</xdr:colOff>
                    <xdr:row>22</xdr:row>
                    <xdr:rowOff>28575</xdr:rowOff>
                  </from>
                  <to>
                    <xdr:col>9</xdr:col>
                    <xdr:colOff>447675</xdr:colOff>
                    <xdr:row>22</xdr:row>
                    <xdr:rowOff>257175</xdr:rowOff>
                  </to>
                </anchor>
              </controlPr>
            </control>
          </mc:Choice>
        </mc:AlternateContent>
        <mc:AlternateContent xmlns:mc="http://schemas.openxmlformats.org/markup-compatibility/2006">
          <mc:Choice Requires="x14">
            <control shapeId="18475" r:id="rId12" name="Check Box 43">
              <controlPr defaultSize="0" autoFill="0" autoLine="0" autoPict="0">
                <anchor moveWithCells="1">
                  <from>
                    <xdr:col>12</xdr:col>
                    <xdr:colOff>171450</xdr:colOff>
                    <xdr:row>22</xdr:row>
                    <xdr:rowOff>28575</xdr:rowOff>
                  </from>
                  <to>
                    <xdr:col>12</xdr:col>
                    <xdr:colOff>457200</xdr:colOff>
                    <xdr:row>22</xdr:row>
                    <xdr:rowOff>257175</xdr:rowOff>
                  </to>
                </anchor>
              </controlPr>
            </control>
          </mc:Choice>
        </mc:AlternateContent>
        <mc:AlternateContent xmlns:mc="http://schemas.openxmlformats.org/markup-compatibility/2006">
          <mc:Choice Requires="x14">
            <control shapeId="18476" r:id="rId13" name="Check Box 44">
              <controlPr defaultSize="0" autoFill="0" autoLine="0" autoPict="0">
                <anchor moveWithCells="1">
                  <from>
                    <xdr:col>13</xdr:col>
                    <xdr:colOff>104775</xdr:colOff>
                    <xdr:row>22</xdr:row>
                    <xdr:rowOff>19050</xdr:rowOff>
                  </from>
                  <to>
                    <xdr:col>13</xdr:col>
                    <xdr:colOff>390525</xdr:colOff>
                    <xdr:row>22</xdr:row>
                    <xdr:rowOff>247650</xdr:rowOff>
                  </to>
                </anchor>
              </controlPr>
            </control>
          </mc:Choice>
        </mc:AlternateContent>
        <mc:AlternateContent xmlns:mc="http://schemas.openxmlformats.org/markup-compatibility/2006">
          <mc:Choice Requires="x14">
            <control shapeId="18477" r:id="rId14" name="Check Box 45">
              <controlPr defaultSize="0" autoFill="0" autoLine="0" autoPict="0">
                <anchor moveWithCells="1">
                  <from>
                    <xdr:col>3</xdr:col>
                    <xdr:colOff>57150</xdr:colOff>
                    <xdr:row>23</xdr:row>
                    <xdr:rowOff>19050</xdr:rowOff>
                  </from>
                  <to>
                    <xdr:col>3</xdr:col>
                    <xdr:colOff>352425</xdr:colOff>
                    <xdr:row>23</xdr:row>
                    <xdr:rowOff>247650</xdr:rowOff>
                  </to>
                </anchor>
              </controlPr>
            </control>
          </mc:Choice>
        </mc:AlternateContent>
        <mc:AlternateContent xmlns:mc="http://schemas.openxmlformats.org/markup-compatibility/2006">
          <mc:Choice Requires="x14">
            <control shapeId="18478" r:id="rId15" name="Check Box 46">
              <controlPr defaultSize="0" autoFill="0" autoLine="0" autoPict="0">
                <anchor moveWithCells="1">
                  <from>
                    <xdr:col>7</xdr:col>
                    <xdr:colOff>390525</xdr:colOff>
                    <xdr:row>23</xdr:row>
                    <xdr:rowOff>19050</xdr:rowOff>
                  </from>
                  <to>
                    <xdr:col>7</xdr:col>
                    <xdr:colOff>676275</xdr:colOff>
                    <xdr:row>23</xdr:row>
                    <xdr:rowOff>247650</xdr:rowOff>
                  </to>
                </anchor>
              </controlPr>
            </control>
          </mc:Choice>
        </mc:AlternateContent>
        <mc:AlternateContent xmlns:mc="http://schemas.openxmlformats.org/markup-compatibility/2006">
          <mc:Choice Requires="x14">
            <control shapeId="18479" r:id="rId16" name="Check Box 47">
              <controlPr defaultSize="0" autoFill="0" autoLine="0" autoPict="0">
                <anchor moveWithCells="1">
                  <from>
                    <xdr:col>11</xdr:col>
                    <xdr:colOff>28575</xdr:colOff>
                    <xdr:row>23</xdr:row>
                    <xdr:rowOff>28575</xdr:rowOff>
                  </from>
                  <to>
                    <xdr:col>11</xdr:col>
                    <xdr:colOff>314325</xdr:colOff>
                    <xdr:row>23</xdr:row>
                    <xdr:rowOff>257175</xdr:rowOff>
                  </to>
                </anchor>
              </controlPr>
            </control>
          </mc:Choice>
        </mc:AlternateContent>
        <mc:AlternateContent xmlns:mc="http://schemas.openxmlformats.org/markup-compatibility/2006">
          <mc:Choice Requires="x14">
            <control shapeId="18480" r:id="rId17" name="Check Box 48">
              <controlPr defaultSize="0" autoFill="0" autoLine="0" autoPict="0">
                <anchor moveWithCells="1">
                  <from>
                    <xdr:col>7</xdr:col>
                    <xdr:colOff>352425</xdr:colOff>
                    <xdr:row>24</xdr:row>
                    <xdr:rowOff>38100</xdr:rowOff>
                  </from>
                  <to>
                    <xdr:col>7</xdr:col>
                    <xdr:colOff>638175</xdr:colOff>
                    <xdr:row>24</xdr:row>
                    <xdr:rowOff>266700</xdr:rowOff>
                  </to>
                </anchor>
              </controlPr>
            </control>
          </mc:Choice>
        </mc:AlternateContent>
        <mc:AlternateContent xmlns:mc="http://schemas.openxmlformats.org/markup-compatibility/2006">
          <mc:Choice Requires="x14">
            <control shapeId="18481" r:id="rId18" name="Check Box 49">
              <controlPr defaultSize="0" autoFill="0" autoLine="0" autoPict="0">
                <anchor moveWithCells="1">
                  <from>
                    <xdr:col>9</xdr:col>
                    <xdr:colOff>104775</xdr:colOff>
                    <xdr:row>24</xdr:row>
                    <xdr:rowOff>28575</xdr:rowOff>
                  </from>
                  <to>
                    <xdr:col>9</xdr:col>
                    <xdr:colOff>390525</xdr:colOff>
                    <xdr:row>24</xdr:row>
                    <xdr:rowOff>257175</xdr:rowOff>
                  </to>
                </anchor>
              </controlPr>
            </control>
          </mc:Choice>
        </mc:AlternateContent>
        <mc:AlternateContent xmlns:mc="http://schemas.openxmlformats.org/markup-compatibility/2006">
          <mc:Choice Requires="x14">
            <control shapeId="18482" r:id="rId19" name="Check Box 50">
              <controlPr defaultSize="0" autoFill="0" autoLine="0" autoPict="0">
                <anchor moveWithCells="1">
                  <from>
                    <xdr:col>11</xdr:col>
                    <xdr:colOff>57150</xdr:colOff>
                    <xdr:row>24</xdr:row>
                    <xdr:rowOff>19050</xdr:rowOff>
                  </from>
                  <to>
                    <xdr:col>11</xdr:col>
                    <xdr:colOff>333375</xdr:colOff>
                    <xdr:row>24</xdr:row>
                    <xdr:rowOff>247650</xdr:rowOff>
                  </to>
                </anchor>
              </controlPr>
            </control>
          </mc:Choice>
        </mc:AlternateContent>
        <mc:AlternateContent xmlns:mc="http://schemas.openxmlformats.org/markup-compatibility/2006">
          <mc:Choice Requires="x14">
            <control shapeId="18483" r:id="rId20" name="Check Box 51">
              <controlPr defaultSize="0" autoFill="0" autoLine="0" autoPict="0">
                <anchor moveWithCells="1">
                  <from>
                    <xdr:col>7</xdr:col>
                    <xdr:colOff>390525</xdr:colOff>
                    <xdr:row>25</xdr:row>
                    <xdr:rowOff>19050</xdr:rowOff>
                  </from>
                  <to>
                    <xdr:col>7</xdr:col>
                    <xdr:colOff>676275</xdr:colOff>
                    <xdr:row>25</xdr:row>
                    <xdr:rowOff>247650</xdr:rowOff>
                  </to>
                </anchor>
              </controlPr>
            </control>
          </mc:Choice>
        </mc:AlternateContent>
        <mc:AlternateContent xmlns:mc="http://schemas.openxmlformats.org/markup-compatibility/2006">
          <mc:Choice Requires="x14">
            <control shapeId="18484" r:id="rId21" name="Check Box 52">
              <controlPr defaultSize="0" autoFill="0" autoLine="0" autoPict="0">
                <anchor moveWithCells="1">
                  <from>
                    <xdr:col>11</xdr:col>
                    <xdr:colOff>0</xdr:colOff>
                    <xdr:row>25</xdr:row>
                    <xdr:rowOff>19050</xdr:rowOff>
                  </from>
                  <to>
                    <xdr:col>11</xdr:col>
                    <xdr:colOff>285750</xdr:colOff>
                    <xdr:row>25</xdr:row>
                    <xdr:rowOff>247650</xdr:rowOff>
                  </to>
                </anchor>
              </controlPr>
            </control>
          </mc:Choice>
        </mc:AlternateContent>
        <mc:AlternateContent xmlns:mc="http://schemas.openxmlformats.org/markup-compatibility/2006">
          <mc:Choice Requires="x14">
            <control shapeId="18485" r:id="rId22" name="Check Box 53">
              <controlPr defaultSize="0" autoFill="0" autoLine="0" autoPict="0">
                <anchor moveWithCells="1">
                  <from>
                    <xdr:col>13</xdr:col>
                    <xdr:colOff>419100</xdr:colOff>
                    <xdr:row>25</xdr:row>
                    <xdr:rowOff>38100</xdr:rowOff>
                  </from>
                  <to>
                    <xdr:col>14</xdr:col>
                    <xdr:colOff>171450</xdr:colOff>
                    <xdr:row>25</xdr:row>
                    <xdr:rowOff>266700</xdr:rowOff>
                  </to>
                </anchor>
              </controlPr>
            </control>
          </mc:Choice>
        </mc:AlternateContent>
        <mc:AlternateContent xmlns:mc="http://schemas.openxmlformats.org/markup-compatibility/2006">
          <mc:Choice Requires="x14">
            <control shapeId="18486" r:id="rId23" name="Check Box 54">
              <controlPr defaultSize="0" autoFill="0" autoLine="0" autoPict="0">
                <anchor moveWithCells="1">
                  <from>
                    <xdr:col>3</xdr:col>
                    <xdr:colOff>28575</xdr:colOff>
                    <xdr:row>32</xdr:row>
                    <xdr:rowOff>9525</xdr:rowOff>
                  </from>
                  <to>
                    <xdr:col>3</xdr:col>
                    <xdr:colOff>314325</xdr:colOff>
                    <xdr:row>32</xdr:row>
                    <xdr:rowOff>238125</xdr:rowOff>
                  </to>
                </anchor>
              </controlPr>
            </control>
          </mc:Choice>
        </mc:AlternateContent>
        <mc:AlternateContent xmlns:mc="http://schemas.openxmlformats.org/markup-compatibility/2006">
          <mc:Choice Requires="x14">
            <control shapeId="18487" r:id="rId24" name="Check Box 55">
              <controlPr defaultSize="0" autoFill="0" autoLine="0" autoPict="0">
                <anchor moveWithCells="1">
                  <from>
                    <xdr:col>3</xdr:col>
                    <xdr:colOff>19050</xdr:colOff>
                    <xdr:row>30</xdr:row>
                    <xdr:rowOff>28575</xdr:rowOff>
                  </from>
                  <to>
                    <xdr:col>3</xdr:col>
                    <xdr:colOff>304800</xdr:colOff>
                    <xdr:row>30</xdr:row>
                    <xdr:rowOff>257175</xdr:rowOff>
                  </to>
                </anchor>
              </controlPr>
            </control>
          </mc:Choice>
        </mc:AlternateContent>
        <mc:AlternateContent xmlns:mc="http://schemas.openxmlformats.org/markup-compatibility/2006">
          <mc:Choice Requires="x14">
            <control shapeId="18488" r:id="rId25" name="Check Box 56">
              <controlPr defaultSize="0" autoFill="0" autoLine="0" autoPict="0">
                <anchor moveWithCells="1">
                  <from>
                    <xdr:col>3</xdr:col>
                    <xdr:colOff>19050</xdr:colOff>
                    <xdr:row>29</xdr:row>
                    <xdr:rowOff>38100</xdr:rowOff>
                  </from>
                  <to>
                    <xdr:col>3</xdr:col>
                    <xdr:colOff>304800</xdr:colOff>
                    <xdr:row>29</xdr:row>
                    <xdr:rowOff>266700</xdr:rowOff>
                  </to>
                </anchor>
              </controlPr>
            </control>
          </mc:Choice>
        </mc:AlternateContent>
        <mc:AlternateContent xmlns:mc="http://schemas.openxmlformats.org/markup-compatibility/2006">
          <mc:Choice Requires="x14">
            <control shapeId="18489" r:id="rId26" name="Check Box 57">
              <controlPr defaultSize="0" autoFill="0" autoLine="0" autoPict="0">
                <anchor moveWithCells="1">
                  <from>
                    <xdr:col>3</xdr:col>
                    <xdr:colOff>28575</xdr:colOff>
                    <xdr:row>28</xdr:row>
                    <xdr:rowOff>28575</xdr:rowOff>
                  </from>
                  <to>
                    <xdr:col>3</xdr:col>
                    <xdr:colOff>314325</xdr:colOff>
                    <xdr:row>28</xdr:row>
                    <xdr:rowOff>257175</xdr:rowOff>
                  </to>
                </anchor>
              </controlPr>
            </control>
          </mc:Choice>
        </mc:AlternateContent>
        <mc:AlternateContent xmlns:mc="http://schemas.openxmlformats.org/markup-compatibility/2006">
          <mc:Choice Requires="x14">
            <control shapeId="18490" r:id="rId27" name="Check Box 58">
              <controlPr defaultSize="0" autoFill="0" autoLine="0" autoPict="0">
                <anchor moveWithCells="1">
                  <from>
                    <xdr:col>3</xdr:col>
                    <xdr:colOff>28575</xdr:colOff>
                    <xdr:row>27</xdr:row>
                    <xdr:rowOff>19050</xdr:rowOff>
                  </from>
                  <to>
                    <xdr:col>3</xdr:col>
                    <xdr:colOff>314325</xdr:colOff>
                    <xdr:row>27</xdr:row>
                    <xdr:rowOff>257175</xdr:rowOff>
                  </to>
                </anchor>
              </controlPr>
            </control>
          </mc:Choice>
        </mc:AlternateContent>
        <mc:AlternateContent xmlns:mc="http://schemas.openxmlformats.org/markup-compatibility/2006">
          <mc:Choice Requires="x14">
            <control shapeId="18491" r:id="rId28" name="Check Box 59">
              <controlPr defaultSize="0" autoFill="0" autoLine="0" autoPict="0">
                <anchor moveWithCells="1">
                  <from>
                    <xdr:col>3</xdr:col>
                    <xdr:colOff>28575</xdr:colOff>
                    <xdr:row>26</xdr:row>
                    <xdr:rowOff>9525</xdr:rowOff>
                  </from>
                  <to>
                    <xdr:col>3</xdr:col>
                    <xdr:colOff>314325</xdr:colOff>
                    <xdr:row>26</xdr:row>
                    <xdr:rowOff>247650</xdr:rowOff>
                  </to>
                </anchor>
              </controlPr>
            </control>
          </mc:Choice>
        </mc:AlternateContent>
        <mc:AlternateContent xmlns:mc="http://schemas.openxmlformats.org/markup-compatibility/2006">
          <mc:Choice Requires="x14">
            <control shapeId="18492" r:id="rId29" name="Check Box 60">
              <controlPr defaultSize="0" autoFill="0" autoLine="0" autoPict="0">
                <anchor moveWithCells="1">
                  <from>
                    <xdr:col>7</xdr:col>
                    <xdr:colOff>533400</xdr:colOff>
                    <xdr:row>26</xdr:row>
                    <xdr:rowOff>19050</xdr:rowOff>
                  </from>
                  <to>
                    <xdr:col>7</xdr:col>
                    <xdr:colOff>819150</xdr:colOff>
                    <xdr:row>26</xdr:row>
                    <xdr:rowOff>247650</xdr:rowOff>
                  </to>
                </anchor>
              </controlPr>
            </control>
          </mc:Choice>
        </mc:AlternateContent>
        <mc:AlternateContent xmlns:mc="http://schemas.openxmlformats.org/markup-compatibility/2006">
          <mc:Choice Requires="x14">
            <control shapeId="18493" r:id="rId30" name="Check Box 61">
              <controlPr defaultSize="0" autoFill="0" autoLine="0" autoPict="0">
                <anchor moveWithCells="1">
                  <from>
                    <xdr:col>9</xdr:col>
                    <xdr:colOff>295275</xdr:colOff>
                    <xdr:row>27</xdr:row>
                    <xdr:rowOff>38100</xdr:rowOff>
                  </from>
                  <to>
                    <xdr:col>10</xdr:col>
                    <xdr:colOff>47625</xdr:colOff>
                    <xdr:row>27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C91B-8FC5-4C34-9EEB-C6939123DFAA}">
  <sheetPr codeName="Sheet9">
    <tabColor theme="8" tint="0.39997558519241921"/>
    <pageSetUpPr fitToPage="1"/>
  </sheetPr>
  <dimension ref="A1:W35"/>
  <sheetViews>
    <sheetView showZeros="0" view="pageBreakPreview" zoomScaleNormal="100" zoomScaleSheetLayoutView="100" workbookViewId="0">
      <selection activeCell="B9" sqref="B9:E11"/>
    </sheetView>
  </sheetViews>
  <sheetFormatPr defaultRowHeight="13.5" x14ac:dyDescent="0.15"/>
  <cols>
    <col min="1" max="1" width="9.5" bestFit="1"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3" width="6.75" customWidth="1"/>
    <col min="14" max="15" width="7.75" customWidth="1"/>
    <col min="17" max="17" width="16" hidden="1" customWidth="1"/>
    <col min="18" max="19" width="7.375" hidden="1" customWidth="1"/>
    <col min="20" max="20" width="15.125" hidden="1" customWidth="1"/>
    <col min="21" max="21" width="7.625" hidden="1" customWidth="1"/>
    <col min="22" max="23" width="8.5" hidden="1" customWidth="1"/>
    <col min="24" max="24" width="0" hidden="1" customWidth="1"/>
  </cols>
  <sheetData>
    <row r="1" spans="1:22" ht="14.45" customHeight="1" x14ac:dyDescent="0.15">
      <c r="A1" s="1672" t="s">
        <v>315</v>
      </c>
      <c r="B1" s="1672"/>
      <c r="C1" s="1672"/>
      <c r="D1" s="1672"/>
      <c r="E1" s="1672"/>
      <c r="F1" s="1672"/>
      <c r="G1" s="1672"/>
      <c r="H1" s="1672"/>
      <c r="I1" s="1672"/>
      <c r="J1" s="1672"/>
      <c r="K1" s="1672"/>
      <c r="L1" s="1672"/>
      <c r="M1" s="1672"/>
      <c r="N1" s="1672"/>
      <c r="O1" s="1672"/>
    </row>
    <row r="2" spans="1:22" ht="14.45" customHeight="1" x14ac:dyDescent="0.15">
      <c r="A2" s="1672"/>
      <c r="B2" s="1672"/>
      <c r="C2" s="1672"/>
      <c r="D2" s="1672"/>
      <c r="E2" s="1672"/>
      <c r="F2" s="1672"/>
      <c r="G2" s="1672"/>
      <c r="H2" s="1672"/>
      <c r="I2" s="1672"/>
      <c r="J2" s="1672"/>
      <c r="K2" s="1672"/>
      <c r="L2" s="1672"/>
      <c r="M2" s="1672"/>
      <c r="N2" s="1672"/>
      <c r="O2" s="1672"/>
    </row>
    <row r="3" spans="1:22" ht="14.45" customHeight="1" x14ac:dyDescent="0.15">
      <c r="A3" s="1672"/>
      <c r="B3" s="1672"/>
      <c r="C3" s="1672"/>
      <c r="D3" s="1672"/>
      <c r="E3" s="1672"/>
      <c r="F3" s="1672"/>
      <c r="G3" s="1672"/>
      <c r="H3" s="1672"/>
      <c r="I3" s="1672"/>
      <c r="J3" s="1672"/>
      <c r="K3" s="1672"/>
      <c r="L3" s="1672"/>
      <c r="M3" s="1672"/>
      <c r="N3" s="1672"/>
      <c r="O3" s="1672"/>
    </row>
    <row r="4" spans="1:22" ht="14.45" customHeight="1" x14ac:dyDescent="0.15">
      <c r="A4" s="53"/>
      <c r="B4" s="53"/>
      <c r="C4" s="53"/>
      <c r="D4" s="53"/>
      <c r="E4" s="53"/>
      <c r="F4" s="53"/>
      <c r="G4" s="53"/>
      <c r="H4" s="53"/>
      <c r="I4" s="53"/>
      <c r="J4" s="53"/>
      <c r="K4" s="53"/>
      <c r="L4" s="53"/>
      <c r="M4" s="53"/>
      <c r="N4" s="53"/>
      <c r="O4" s="53"/>
    </row>
    <row r="5" spans="1:22" ht="20.45" customHeight="1" thickBot="1" x14ac:dyDescent="0.2">
      <c r="A5" s="1644"/>
      <c r="B5" s="1644"/>
      <c r="C5" s="1644"/>
      <c r="D5" s="1644"/>
      <c r="E5" s="1644"/>
      <c r="F5" s="1644"/>
      <c r="G5" s="1644"/>
      <c r="H5" s="1644"/>
      <c r="I5" s="1644"/>
      <c r="J5" s="1644"/>
      <c r="K5" s="1644"/>
      <c r="L5" s="1644"/>
      <c r="M5" s="1644"/>
      <c r="N5" s="1644"/>
      <c r="O5" s="1644"/>
    </row>
    <row r="6" spans="1:22" ht="25.15" customHeight="1" thickBot="1" x14ac:dyDescent="0.2">
      <c r="A6" s="57" t="s">
        <v>261</v>
      </c>
      <c r="B6" s="1665">
        <f>【2ヵ月前】利用申込書!$G$6</f>
        <v>0</v>
      </c>
      <c r="C6" s="1665"/>
      <c r="D6" s="1665"/>
      <c r="E6" s="1665"/>
      <c r="F6" s="1665"/>
      <c r="G6" s="1665"/>
      <c r="H6" s="1665"/>
      <c r="I6" s="1665"/>
      <c r="J6" s="1665"/>
      <c r="K6" s="1665"/>
      <c r="L6" s="1665"/>
      <c r="M6" s="1665"/>
      <c r="N6" s="1665"/>
      <c r="O6" s="1666"/>
    </row>
    <row r="7" spans="1:22" ht="22.15" customHeight="1" thickBot="1" x14ac:dyDescent="0.2">
      <c r="A7" s="57" t="s">
        <v>262</v>
      </c>
      <c r="B7" s="58" t="s">
        <v>137</v>
      </c>
      <c r="C7" s="59">
        <f>【2ヵ月前】利用申込書!$I$10</f>
        <v>0</v>
      </c>
      <c r="D7" s="44" t="s">
        <v>0</v>
      </c>
      <c r="E7" s="60"/>
      <c r="F7" s="44" t="s">
        <v>1</v>
      </c>
      <c r="G7" s="60"/>
      <c r="H7" s="44" t="s">
        <v>28</v>
      </c>
      <c r="I7" s="1649"/>
      <c r="J7" s="1649"/>
      <c r="K7" s="1649"/>
      <c r="L7" s="1649"/>
      <c r="M7" s="1649"/>
      <c r="N7" s="1649"/>
      <c r="O7" s="1650"/>
    </row>
    <row r="8" spans="1:22" ht="22.15" customHeight="1" x14ac:dyDescent="0.15">
      <c r="A8" s="1613" t="s">
        <v>263</v>
      </c>
      <c r="B8" s="1636" t="s">
        <v>316</v>
      </c>
      <c r="C8" s="1636"/>
      <c r="D8" s="1636"/>
      <c r="E8" s="1636"/>
      <c r="F8" s="1636" t="s">
        <v>312</v>
      </c>
      <c r="G8" s="1636"/>
      <c r="H8" s="1636" t="s">
        <v>297</v>
      </c>
      <c r="I8" s="1636" t="s">
        <v>292</v>
      </c>
      <c r="J8" s="1680" t="s">
        <v>318</v>
      </c>
      <c r="K8" s="1681"/>
      <c r="L8" s="1684" t="s">
        <v>280</v>
      </c>
      <c r="M8" s="1685"/>
      <c r="N8" s="1688" t="s">
        <v>319</v>
      </c>
      <c r="O8" s="1689"/>
      <c r="R8" s="50"/>
      <c r="S8" s="50"/>
    </row>
    <row r="9" spans="1:22" ht="22.15" customHeight="1" x14ac:dyDescent="0.15">
      <c r="A9" s="1614"/>
      <c r="B9" s="1782" t="s">
        <v>317</v>
      </c>
      <c r="C9" s="1783"/>
      <c r="D9" s="1783"/>
      <c r="E9" s="1784"/>
      <c r="F9" s="1776"/>
      <c r="G9" s="1777"/>
      <c r="H9" s="1637"/>
      <c r="I9" s="1637"/>
      <c r="J9" s="1682"/>
      <c r="K9" s="1683"/>
      <c r="L9" s="1686"/>
      <c r="M9" s="1687"/>
      <c r="N9" s="1690"/>
      <c r="O9" s="1691"/>
      <c r="Q9" t="s">
        <v>317</v>
      </c>
      <c r="R9" t="s">
        <v>458</v>
      </c>
      <c r="S9" t="s">
        <v>459</v>
      </c>
      <c r="T9" t="s">
        <v>460</v>
      </c>
      <c r="U9" t="s">
        <v>456</v>
      </c>
      <c r="V9" t="s">
        <v>457</v>
      </c>
    </row>
    <row r="10" spans="1:22" ht="22.15" customHeight="1" x14ac:dyDescent="0.15">
      <c r="A10" s="1614"/>
      <c r="B10" s="1785"/>
      <c r="C10" s="1786"/>
      <c r="D10" s="1786"/>
      <c r="E10" s="1787"/>
      <c r="F10" s="1778"/>
      <c r="G10" s="1779"/>
      <c r="H10" s="1637"/>
      <c r="I10" s="1637" t="s">
        <v>291</v>
      </c>
      <c r="J10" s="1674"/>
      <c r="K10" s="1675"/>
      <c r="L10" s="1651"/>
      <c r="M10" s="1652"/>
      <c r="N10" s="1655"/>
      <c r="O10" s="1656"/>
    </row>
    <row r="11" spans="1:22" ht="22.15" customHeight="1" thickBot="1" x14ac:dyDescent="0.2">
      <c r="A11" s="1615"/>
      <c r="B11" s="1788"/>
      <c r="C11" s="1789"/>
      <c r="D11" s="1789"/>
      <c r="E11" s="1790"/>
      <c r="F11" s="1780"/>
      <c r="G11" s="1781"/>
      <c r="H11" s="1638"/>
      <c r="I11" s="1638"/>
      <c r="J11" s="1676"/>
      <c r="K11" s="1677"/>
      <c r="L11" s="1653"/>
      <c r="M11" s="1654"/>
      <c r="N11" s="1657"/>
      <c r="O11" s="1658"/>
    </row>
    <row r="12" spans="1:22" ht="22.15" customHeight="1" x14ac:dyDescent="0.15">
      <c r="A12" s="1613" t="s">
        <v>271</v>
      </c>
      <c r="B12" s="1659"/>
      <c r="C12" s="1659"/>
      <c r="D12" s="61" t="s">
        <v>272</v>
      </c>
      <c r="E12" s="61" t="s">
        <v>273</v>
      </c>
      <c r="F12" s="61" t="s">
        <v>282</v>
      </c>
      <c r="G12" s="61" t="s">
        <v>274</v>
      </c>
      <c r="H12" s="1636" t="s">
        <v>283</v>
      </c>
      <c r="I12" s="1636"/>
      <c r="J12" s="1662" t="s">
        <v>286</v>
      </c>
      <c r="K12" s="1662"/>
      <c r="L12" s="1768"/>
      <c r="M12" s="1768"/>
      <c r="N12" s="1768"/>
      <c r="O12" s="1769"/>
    </row>
    <row r="13" spans="1:22" ht="22.15" customHeight="1" x14ac:dyDescent="0.15">
      <c r="A13" s="1614"/>
      <c r="B13" s="1660" t="s">
        <v>320</v>
      </c>
      <c r="C13" s="1660"/>
      <c r="D13" s="83"/>
      <c r="E13" s="84"/>
      <c r="F13" s="85"/>
      <c r="G13" s="86">
        <f>SUM(D13:F13)</f>
        <v>0</v>
      </c>
      <c r="H13" s="1637"/>
      <c r="I13" s="1637"/>
      <c r="J13" s="1604" t="s">
        <v>287</v>
      </c>
      <c r="K13" s="1604"/>
      <c r="L13" s="1774"/>
      <c r="M13" s="1774"/>
      <c r="N13" s="1774"/>
      <c r="O13" s="1775"/>
    </row>
    <row r="14" spans="1:22" ht="22.15" customHeight="1" thickBot="1" x14ac:dyDescent="0.2">
      <c r="A14" s="1615"/>
      <c r="B14" s="1661" t="s">
        <v>281</v>
      </c>
      <c r="C14" s="1661"/>
      <c r="D14" s="87"/>
      <c r="E14" s="88"/>
      <c r="F14" s="89"/>
      <c r="G14" s="90">
        <f>SUM(D14:F14)</f>
        <v>0</v>
      </c>
      <c r="H14" s="1638"/>
      <c r="I14" s="1638"/>
      <c r="J14" s="1661" t="s">
        <v>293</v>
      </c>
      <c r="K14" s="1661"/>
      <c r="L14" s="1770"/>
      <c r="M14" s="1770"/>
      <c r="N14" s="1770"/>
      <c r="O14" s="1771"/>
    </row>
    <row r="15" spans="1:22" ht="22.15" customHeight="1" x14ac:dyDescent="0.15">
      <c r="A15" s="1613" t="s">
        <v>321</v>
      </c>
      <c r="B15" s="1662" t="s">
        <v>285</v>
      </c>
      <c r="C15" s="1662"/>
      <c r="D15" s="1662"/>
      <c r="E15" s="1662"/>
      <c r="F15" s="1645"/>
      <c r="G15" s="1645"/>
      <c r="H15" s="1645"/>
      <c r="I15" s="1645"/>
      <c r="J15" s="1645"/>
      <c r="K15" s="1645"/>
      <c r="L15" s="1645"/>
      <c r="M15" s="1645"/>
      <c r="N15" s="1645"/>
      <c r="O15" s="1646"/>
    </row>
    <row r="16" spans="1:22" ht="22.15" customHeight="1" x14ac:dyDescent="0.15">
      <c r="A16" s="1614"/>
      <c r="B16" s="1604" t="s">
        <v>289</v>
      </c>
      <c r="C16" s="1604"/>
      <c r="D16" s="1604"/>
      <c r="E16" s="1604"/>
      <c r="F16" s="1647"/>
      <c r="G16" s="1647"/>
      <c r="H16" s="1647"/>
      <c r="I16" s="1647"/>
      <c r="J16" s="1647"/>
      <c r="K16" s="1647"/>
      <c r="L16" s="1647"/>
      <c r="M16" s="1647"/>
      <c r="N16" s="1647"/>
      <c r="O16" s="1648"/>
    </row>
    <row r="17" spans="1:15" ht="22.15" customHeight="1" x14ac:dyDescent="0.15">
      <c r="A17" s="1614"/>
      <c r="B17" s="1604" t="s">
        <v>284</v>
      </c>
      <c r="C17" s="1604"/>
      <c r="D17" s="1604"/>
      <c r="E17" s="1604"/>
      <c r="F17" s="1772"/>
      <c r="G17" s="1772"/>
      <c r="H17" s="1772"/>
      <c r="I17" s="1772"/>
      <c r="J17" s="1772"/>
      <c r="K17" s="1772"/>
      <c r="L17" s="1772"/>
      <c r="M17" s="1772"/>
      <c r="N17" s="1772"/>
      <c r="O17" s="1773"/>
    </row>
    <row r="18" spans="1:15" ht="22.15" customHeight="1" x14ac:dyDescent="0.15">
      <c r="A18" s="1614"/>
      <c r="B18" s="1673" t="s">
        <v>276</v>
      </c>
      <c r="C18" s="1673"/>
      <c r="D18" s="1673"/>
      <c r="E18" s="1673"/>
      <c r="F18" s="1618" t="s">
        <v>418</v>
      </c>
      <c r="G18" s="1619"/>
      <c r="H18" s="1619"/>
      <c r="I18" s="1619"/>
      <c r="J18" s="1619" t="s">
        <v>419</v>
      </c>
      <c r="K18" s="1619"/>
      <c r="L18" s="1619"/>
      <c r="M18" s="1619"/>
      <c r="N18" s="1619"/>
      <c r="O18" s="1620"/>
    </row>
    <row r="19" spans="1:15" ht="22.15" customHeight="1" x14ac:dyDescent="0.15">
      <c r="A19" s="1614"/>
      <c r="B19" s="1637"/>
      <c r="C19" s="1637"/>
      <c r="D19" s="1637"/>
      <c r="E19" s="1637"/>
      <c r="F19" s="1609" t="s">
        <v>433</v>
      </c>
      <c r="G19" s="1610"/>
      <c r="H19" s="1610"/>
      <c r="I19" s="1610"/>
      <c r="J19" s="1610"/>
      <c r="K19" s="1610"/>
      <c r="L19" s="1610"/>
      <c r="M19" s="1610"/>
      <c r="N19" s="1610"/>
      <c r="O19" s="1622"/>
    </row>
    <row r="20" spans="1:15" ht="22.15" customHeight="1" thickBot="1" x14ac:dyDescent="0.2">
      <c r="A20" s="1615"/>
      <c r="B20" s="1638"/>
      <c r="C20" s="1638"/>
      <c r="D20" s="1638"/>
      <c r="E20" s="1638"/>
      <c r="F20" s="1734" t="s">
        <v>300</v>
      </c>
      <c r="G20" s="1735"/>
      <c r="H20" s="1625"/>
      <c r="I20" s="1625"/>
      <c r="J20" s="1625"/>
      <c r="K20" s="1625"/>
      <c r="L20" s="1625"/>
      <c r="M20" s="1625"/>
      <c r="N20" s="1625"/>
      <c r="O20" s="47" t="s">
        <v>31</v>
      </c>
    </row>
    <row r="21" spans="1:15" ht="22.15" customHeight="1" x14ac:dyDescent="0.15">
      <c r="A21" s="1613" t="s">
        <v>277</v>
      </c>
      <c r="B21" s="1636" t="s">
        <v>278</v>
      </c>
      <c r="C21" s="1636"/>
      <c r="D21" s="1714" t="s">
        <v>425</v>
      </c>
      <c r="E21" s="1697"/>
      <c r="F21" s="100" t="s">
        <v>424</v>
      </c>
      <c r="G21" s="1697" t="s">
        <v>423</v>
      </c>
      <c r="H21" s="1697"/>
      <c r="I21" s="1697"/>
      <c r="J21" s="100" t="s">
        <v>422</v>
      </c>
      <c r="K21" s="1715" t="s">
        <v>438</v>
      </c>
      <c r="L21" s="1715"/>
      <c r="M21" s="1592" t="s">
        <v>445</v>
      </c>
      <c r="N21" s="1592"/>
      <c r="O21" s="1716"/>
    </row>
    <row r="22" spans="1:15" ht="22.15" customHeight="1" x14ac:dyDescent="0.15">
      <c r="A22" s="1614"/>
      <c r="B22" s="1637"/>
      <c r="C22" s="1637"/>
      <c r="D22" s="1701" t="s">
        <v>446</v>
      </c>
      <c r="E22" s="1702"/>
      <c r="F22" s="1702"/>
      <c r="G22" s="1702"/>
      <c r="H22" s="1699" t="s">
        <v>447</v>
      </c>
      <c r="I22" s="1699"/>
      <c r="J22" s="1699"/>
      <c r="K22" s="1699"/>
      <c r="L22" s="1699" t="s">
        <v>448</v>
      </c>
      <c r="M22" s="1699"/>
      <c r="N22" s="1699"/>
      <c r="O22" s="1700"/>
    </row>
    <row r="23" spans="1:15" ht="22.15" customHeight="1" x14ac:dyDescent="0.15">
      <c r="A23" s="1614"/>
      <c r="B23" s="1637"/>
      <c r="C23" s="1637"/>
      <c r="D23" s="1703" t="s">
        <v>449</v>
      </c>
      <c r="E23" s="1704"/>
      <c r="F23" s="1766"/>
      <c r="G23" s="1704" t="s">
        <v>444</v>
      </c>
      <c r="H23" s="1704"/>
      <c r="I23" s="1704"/>
      <c r="J23" s="1704" t="s">
        <v>415</v>
      </c>
      <c r="K23" s="1704"/>
      <c r="L23" s="1704" t="s">
        <v>416</v>
      </c>
      <c r="M23" s="1704"/>
      <c r="N23" s="1704"/>
      <c r="O23" s="1713"/>
    </row>
    <row r="24" spans="1:15" ht="22.15" customHeight="1" x14ac:dyDescent="0.15">
      <c r="A24" s="1614"/>
      <c r="B24" s="1637"/>
      <c r="C24" s="1637"/>
      <c r="D24" s="1706"/>
      <c r="E24" s="1699"/>
      <c r="F24" s="1767"/>
      <c r="G24" s="1699" t="s">
        <v>412</v>
      </c>
      <c r="H24" s="1699"/>
      <c r="I24" s="1699"/>
      <c r="J24" s="1699"/>
      <c r="K24" s="1711" t="s">
        <v>413</v>
      </c>
      <c r="L24" s="1711"/>
      <c r="M24" s="1711"/>
      <c r="N24" s="1711" t="s">
        <v>414</v>
      </c>
      <c r="O24" s="1712"/>
    </row>
    <row r="25" spans="1:15" ht="22.15" customHeight="1" x14ac:dyDescent="0.15">
      <c r="A25" s="1614"/>
      <c r="B25" s="1637" t="s">
        <v>279</v>
      </c>
      <c r="C25" s="1637"/>
      <c r="D25" s="1611" t="s">
        <v>432</v>
      </c>
      <c r="E25" s="1612"/>
      <c r="F25" s="1612"/>
      <c r="G25" s="1612"/>
      <c r="H25" s="1607" t="s">
        <v>450</v>
      </c>
      <c r="I25" s="1607"/>
      <c r="J25" s="1607"/>
      <c r="K25" s="1607"/>
      <c r="L25" s="1607"/>
      <c r="M25" s="1607"/>
      <c r="N25" s="1607"/>
      <c r="O25" s="1608"/>
    </row>
    <row r="26" spans="1:15" ht="22.15" customHeight="1" x14ac:dyDescent="0.15">
      <c r="A26" s="1614"/>
      <c r="B26" s="1637"/>
      <c r="C26" s="1637"/>
      <c r="D26" s="1609" t="s">
        <v>431</v>
      </c>
      <c r="E26" s="1610"/>
      <c r="F26" s="1610"/>
      <c r="G26" s="1610"/>
      <c r="H26" s="1610"/>
      <c r="I26" s="1610"/>
      <c r="J26" s="1605" t="s">
        <v>429</v>
      </c>
      <c r="K26" s="1605"/>
      <c r="L26" s="1605"/>
      <c r="M26" s="1605"/>
      <c r="N26" s="1605"/>
      <c r="O26" s="1606"/>
    </row>
    <row r="27" spans="1:15" ht="22.15" customHeight="1" x14ac:dyDescent="0.15">
      <c r="A27" s="1614"/>
      <c r="B27" s="1637"/>
      <c r="C27" s="1637"/>
      <c r="D27" s="1626" t="s">
        <v>434</v>
      </c>
      <c r="E27" s="1626"/>
      <c r="F27" s="1626"/>
      <c r="G27" s="1626"/>
      <c r="H27" s="1626"/>
      <c r="I27" s="1626"/>
      <c r="J27" s="1626"/>
      <c r="K27" s="1626"/>
      <c r="L27" s="1626"/>
      <c r="M27" s="1626"/>
      <c r="N27" s="1626"/>
      <c r="O27" s="1627"/>
    </row>
    <row r="28" spans="1:15" ht="22.15" customHeight="1" x14ac:dyDescent="0.15">
      <c r="A28" s="1614"/>
      <c r="B28" s="1637"/>
      <c r="C28" s="1637"/>
      <c r="D28" s="1639" t="s">
        <v>435</v>
      </c>
      <c r="E28" s="1639"/>
      <c r="F28" s="1639"/>
      <c r="G28" s="1639"/>
      <c r="H28" s="1639"/>
      <c r="I28" s="1639"/>
      <c r="J28" s="1639"/>
      <c r="K28" s="1639"/>
      <c r="L28" s="1639"/>
      <c r="M28" s="1639"/>
      <c r="N28" s="1639"/>
      <c r="O28" s="1640"/>
    </row>
    <row r="29" spans="1:15" ht="22.15" customHeight="1" x14ac:dyDescent="0.15">
      <c r="A29" s="1614"/>
      <c r="B29" s="1637"/>
      <c r="C29" s="1637"/>
      <c r="D29" s="1639" t="s">
        <v>436</v>
      </c>
      <c r="E29" s="1639"/>
      <c r="F29" s="1639"/>
      <c r="G29" s="1639"/>
      <c r="H29" s="1639"/>
      <c r="I29" s="1639"/>
      <c r="J29" s="1639"/>
      <c r="K29" s="1639"/>
      <c r="L29" s="1639"/>
      <c r="M29" s="1639"/>
      <c r="N29" s="1639"/>
      <c r="O29" s="1640"/>
    </row>
    <row r="30" spans="1:15" ht="22.15" customHeight="1" x14ac:dyDescent="0.15">
      <c r="A30" s="1614"/>
      <c r="B30" s="1637"/>
      <c r="C30" s="1637"/>
      <c r="D30" s="1693" t="s">
        <v>296</v>
      </c>
      <c r="E30" s="1694"/>
      <c r="F30" s="1694"/>
      <c r="G30" s="1694"/>
      <c r="H30" s="1695"/>
      <c r="I30" s="1695"/>
      <c r="J30" s="1695"/>
      <c r="K30" s="1695"/>
      <c r="L30" s="1695"/>
      <c r="M30" s="1695"/>
      <c r="N30" s="1695"/>
      <c r="O30" s="1696"/>
    </row>
    <row r="31" spans="1:15" ht="22.15" customHeight="1" thickBot="1" x14ac:dyDescent="0.2">
      <c r="A31" s="1615"/>
      <c r="B31" s="1638"/>
      <c r="C31" s="1638"/>
      <c r="D31" s="1628" t="s">
        <v>437</v>
      </c>
      <c r="E31" s="1628"/>
      <c r="F31" s="1628"/>
      <c r="G31" s="1628"/>
      <c r="H31" s="1628"/>
      <c r="I31" s="1628"/>
      <c r="J31" s="1628"/>
      <c r="K31" s="1628"/>
      <c r="L31" s="1628"/>
      <c r="M31" s="1628"/>
      <c r="N31" s="1628"/>
      <c r="O31" s="1629"/>
    </row>
    <row r="32" spans="1:15" ht="13.15" customHeight="1" x14ac:dyDescent="0.15">
      <c r="A32" s="54"/>
      <c r="B32" s="54"/>
      <c r="C32" s="54"/>
      <c r="D32" s="46"/>
      <c r="E32" s="46"/>
      <c r="F32" s="46"/>
      <c r="G32" s="46"/>
      <c r="H32" s="46"/>
      <c r="I32" s="46"/>
      <c r="J32" s="46"/>
      <c r="K32" s="46"/>
      <c r="L32" s="46"/>
      <c r="M32" s="46"/>
      <c r="N32" s="46"/>
      <c r="O32" s="46"/>
    </row>
    <row r="33" spans="1:15" ht="13.9" customHeight="1" x14ac:dyDescent="0.15">
      <c r="A33" s="1635" t="s">
        <v>298</v>
      </c>
      <c r="B33" s="1635"/>
      <c r="C33" s="1635"/>
      <c r="D33" s="1635"/>
      <c r="E33" s="1635"/>
      <c r="F33" s="1635"/>
      <c r="G33" s="1635"/>
      <c r="H33" s="1635"/>
      <c r="I33" s="1635"/>
      <c r="J33" s="1635"/>
      <c r="K33" s="1635"/>
      <c r="L33" s="1635"/>
      <c r="M33" s="1635"/>
      <c r="N33" s="1635"/>
      <c r="O33" s="1635"/>
    </row>
    <row r="34" spans="1:15" x14ac:dyDescent="0.15">
      <c r="A34" s="1603" t="s">
        <v>299</v>
      </c>
      <c r="B34" s="1603"/>
      <c r="C34" s="1603"/>
      <c r="D34" s="1603"/>
      <c r="E34" s="1603"/>
      <c r="F34" s="1603"/>
      <c r="G34" s="1603"/>
      <c r="H34" s="1603"/>
      <c r="I34" s="1603"/>
      <c r="J34" s="1603"/>
      <c r="K34" s="1603"/>
      <c r="L34" s="1603"/>
      <c r="M34" s="1603"/>
      <c r="N34" s="1603"/>
      <c r="O34" s="1603"/>
    </row>
    <row r="35" spans="1:15" x14ac:dyDescent="0.15">
      <c r="A35" s="1621" t="s">
        <v>468</v>
      </c>
      <c r="B35" s="1621"/>
      <c r="C35" s="1621"/>
      <c r="D35" s="1621"/>
      <c r="E35" s="1621"/>
      <c r="F35" s="1621"/>
      <c r="G35" s="1621"/>
      <c r="H35" s="1621"/>
      <c r="I35" s="1621"/>
      <c r="J35" s="1621"/>
      <c r="K35" s="1621"/>
      <c r="L35" s="1621"/>
      <c r="M35" s="1621"/>
      <c r="N35" s="1621"/>
      <c r="O35" s="1621"/>
    </row>
  </sheetData>
  <mergeCells count="72">
    <mergeCell ref="L8:M9"/>
    <mergeCell ref="L13:O13"/>
    <mergeCell ref="F9:G11"/>
    <mergeCell ref="B9:E11"/>
    <mergeCell ref="A1:O3"/>
    <mergeCell ref="A5:O5"/>
    <mergeCell ref="B6:O6"/>
    <mergeCell ref="I7:O7"/>
    <mergeCell ref="A8:A11"/>
    <mergeCell ref="B8:E8"/>
    <mergeCell ref="F8:G8"/>
    <mergeCell ref="H8:H11"/>
    <mergeCell ref="I8:I9"/>
    <mergeCell ref="J8:K9"/>
    <mergeCell ref="N8:O9"/>
    <mergeCell ref="I10:I11"/>
    <mergeCell ref="J10:K11"/>
    <mergeCell ref="L10:M11"/>
    <mergeCell ref="N10:O11"/>
    <mergeCell ref="A15:A20"/>
    <mergeCell ref="B15:E15"/>
    <mergeCell ref="F15:O15"/>
    <mergeCell ref="A12:A14"/>
    <mergeCell ref="B12:C12"/>
    <mergeCell ref="H12:I14"/>
    <mergeCell ref="J12:K12"/>
    <mergeCell ref="B14:C14"/>
    <mergeCell ref="J14:K14"/>
    <mergeCell ref="B16:E16"/>
    <mergeCell ref="F16:O16"/>
    <mergeCell ref="B17:E17"/>
    <mergeCell ref="F17:O17"/>
    <mergeCell ref="L12:O12"/>
    <mergeCell ref="B13:C13"/>
    <mergeCell ref="J13:K13"/>
    <mergeCell ref="D26:I26"/>
    <mergeCell ref="J26:O26"/>
    <mergeCell ref="L14:O14"/>
    <mergeCell ref="F20:G20"/>
    <mergeCell ref="H20:N20"/>
    <mergeCell ref="L22:O22"/>
    <mergeCell ref="J23:K23"/>
    <mergeCell ref="B18:E20"/>
    <mergeCell ref="F19:O19"/>
    <mergeCell ref="F18:I18"/>
    <mergeCell ref="J18:O18"/>
    <mergeCell ref="K24:M24"/>
    <mergeCell ref="N24:O24"/>
    <mergeCell ref="G23:I23"/>
    <mergeCell ref="G24:J24"/>
    <mergeCell ref="D21:E21"/>
    <mergeCell ref="A33:O33"/>
    <mergeCell ref="A34:O34"/>
    <mergeCell ref="G21:I21"/>
    <mergeCell ref="D22:G22"/>
    <mergeCell ref="H22:K22"/>
    <mergeCell ref="A35:O35"/>
    <mergeCell ref="D27:O27"/>
    <mergeCell ref="D28:O28"/>
    <mergeCell ref="D29:O29"/>
    <mergeCell ref="B25:C31"/>
    <mergeCell ref="A21:A31"/>
    <mergeCell ref="D31:O31"/>
    <mergeCell ref="B21:C24"/>
    <mergeCell ref="D23:F24"/>
    <mergeCell ref="L23:O23"/>
    <mergeCell ref="D25:G25"/>
    <mergeCell ref="H25:O25"/>
    <mergeCell ref="D30:G30"/>
    <mergeCell ref="H30:O30"/>
    <mergeCell ref="K21:L21"/>
    <mergeCell ref="M21:O21"/>
  </mergeCells>
  <phoneticPr fontId="3"/>
  <dataValidations count="1">
    <dataValidation type="list" allowBlank="1" showInputMessage="1" sqref="B9:E11" xr:uid="{F9F9FA65-FB6A-4925-96DE-8B7645DE04A2}">
      <formula1>$Q$9:$V$9</formula1>
    </dataValidation>
  </dataValidations>
  <pageMargins left="0.25" right="0.25"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14" r:id="rId4" name="Check Box 58">
              <controlPr defaultSize="0" autoFill="0" autoLine="0" autoPict="0">
                <anchor moveWithCells="1">
                  <from>
                    <xdr:col>5</xdr:col>
                    <xdr:colOff>0</xdr:colOff>
                    <xdr:row>17</xdr:row>
                    <xdr:rowOff>19050</xdr:rowOff>
                  </from>
                  <to>
                    <xdr:col>5</xdr:col>
                    <xdr:colOff>285750</xdr:colOff>
                    <xdr:row>17</xdr:row>
                    <xdr:rowOff>247650</xdr:rowOff>
                  </to>
                </anchor>
              </controlPr>
            </control>
          </mc:Choice>
        </mc:AlternateContent>
        <mc:AlternateContent xmlns:mc="http://schemas.openxmlformats.org/markup-compatibility/2006">
          <mc:Choice Requires="x14">
            <control shapeId="19515" r:id="rId5" name="Check Box 59">
              <controlPr defaultSize="0" autoFill="0" autoLine="0" autoPict="0">
                <anchor moveWithCells="1">
                  <from>
                    <xdr:col>5</xdr:col>
                    <xdr:colOff>0</xdr:colOff>
                    <xdr:row>18</xdr:row>
                    <xdr:rowOff>38100</xdr:rowOff>
                  </from>
                  <to>
                    <xdr:col>5</xdr:col>
                    <xdr:colOff>304800</xdr:colOff>
                    <xdr:row>18</xdr:row>
                    <xdr:rowOff>266700</xdr:rowOff>
                  </to>
                </anchor>
              </controlPr>
            </control>
          </mc:Choice>
        </mc:AlternateContent>
        <mc:AlternateContent xmlns:mc="http://schemas.openxmlformats.org/markup-compatibility/2006">
          <mc:Choice Requires="x14">
            <control shapeId="19516" r:id="rId6" name="Check Box 60">
              <controlPr defaultSize="0" autoFill="0" autoLine="0" autoPict="0">
                <anchor moveWithCells="1">
                  <from>
                    <xdr:col>5</xdr:col>
                    <xdr:colOff>0</xdr:colOff>
                    <xdr:row>19</xdr:row>
                    <xdr:rowOff>38100</xdr:rowOff>
                  </from>
                  <to>
                    <xdr:col>5</xdr:col>
                    <xdr:colOff>285750</xdr:colOff>
                    <xdr:row>19</xdr:row>
                    <xdr:rowOff>266700</xdr:rowOff>
                  </to>
                </anchor>
              </controlPr>
            </control>
          </mc:Choice>
        </mc:AlternateContent>
        <mc:AlternateContent xmlns:mc="http://schemas.openxmlformats.org/markup-compatibility/2006">
          <mc:Choice Requires="x14">
            <control shapeId="19517" r:id="rId7" name="Check Box 61">
              <controlPr defaultSize="0" autoFill="0" autoLine="0" autoPict="0">
                <anchor moveWithCells="1">
                  <from>
                    <xdr:col>9</xdr:col>
                    <xdr:colOff>19050</xdr:colOff>
                    <xdr:row>17</xdr:row>
                    <xdr:rowOff>28575</xdr:rowOff>
                  </from>
                  <to>
                    <xdr:col>9</xdr:col>
                    <xdr:colOff>323850</xdr:colOff>
                    <xdr:row>17</xdr:row>
                    <xdr:rowOff>247650</xdr:rowOff>
                  </to>
                </anchor>
              </controlPr>
            </control>
          </mc:Choice>
        </mc:AlternateContent>
        <mc:AlternateContent xmlns:mc="http://schemas.openxmlformats.org/markup-compatibility/2006">
          <mc:Choice Requires="x14">
            <control shapeId="19518" r:id="rId8" name="Check Box 62">
              <controlPr defaultSize="0" autoFill="0" autoLine="0" autoPict="0">
                <anchor moveWithCells="1">
                  <from>
                    <xdr:col>3</xdr:col>
                    <xdr:colOff>57150</xdr:colOff>
                    <xdr:row>20</xdr:row>
                    <xdr:rowOff>19050</xdr:rowOff>
                  </from>
                  <to>
                    <xdr:col>3</xdr:col>
                    <xdr:colOff>342900</xdr:colOff>
                    <xdr:row>20</xdr:row>
                    <xdr:rowOff>247650</xdr:rowOff>
                  </to>
                </anchor>
              </controlPr>
            </control>
          </mc:Choice>
        </mc:AlternateContent>
        <mc:AlternateContent xmlns:mc="http://schemas.openxmlformats.org/markup-compatibility/2006">
          <mc:Choice Requires="x14">
            <control shapeId="19519" r:id="rId9" name="Check Box 63">
              <controlPr defaultSize="0" autoFill="0" autoLine="0" autoPict="0">
                <anchor moveWithCells="1">
                  <from>
                    <xdr:col>6</xdr:col>
                    <xdr:colOff>38100</xdr:colOff>
                    <xdr:row>20</xdr:row>
                    <xdr:rowOff>28575</xdr:rowOff>
                  </from>
                  <to>
                    <xdr:col>6</xdr:col>
                    <xdr:colOff>333375</xdr:colOff>
                    <xdr:row>20</xdr:row>
                    <xdr:rowOff>247650</xdr:rowOff>
                  </to>
                </anchor>
              </controlPr>
            </control>
          </mc:Choice>
        </mc:AlternateContent>
        <mc:AlternateContent xmlns:mc="http://schemas.openxmlformats.org/markup-compatibility/2006">
          <mc:Choice Requires="x14">
            <control shapeId="19520" r:id="rId10" name="Check Box 64">
              <controlPr defaultSize="0" autoFill="0" autoLine="0" autoPict="0">
                <anchor moveWithCells="1">
                  <from>
                    <xdr:col>6</xdr:col>
                    <xdr:colOff>457200</xdr:colOff>
                    <xdr:row>20</xdr:row>
                    <xdr:rowOff>38100</xdr:rowOff>
                  </from>
                  <to>
                    <xdr:col>7</xdr:col>
                    <xdr:colOff>285750</xdr:colOff>
                    <xdr:row>20</xdr:row>
                    <xdr:rowOff>266700</xdr:rowOff>
                  </to>
                </anchor>
              </controlPr>
            </control>
          </mc:Choice>
        </mc:AlternateContent>
        <mc:AlternateContent xmlns:mc="http://schemas.openxmlformats.org/markup-compatibility/2006">
          <mc:Choice Requires="x14">
            <control shapeId="19521" r:id="rId11" name="Check Box 65">
              <controlPr defaultSize="0" autoFill="0" autoLine="0" autoPict="0">
                <anchor moveWithCells="1">
                  <from>
                    <xdr:col>9</xdr:col>
                    <xdr:colOff>161925</xdr:colOff>
                    <xdr:row>20</xdr:row>
                    <xdr:rowOff>28575</xdr:rowOff>
                  </from>
                  <to>
                    <xdr:col>9</xdr:col>
                    <xdr:colOff>438150</xdr:colOff>
                    <xdr:row>20</xdr:row>
                    <xdr:rowOff>247650</xdr:rowOff>
                  </to>
                </anchor>
              </controlPr>
            </control>
          </mc:Choice>
        </mc:AlternateContent>
        <mc:AlternateContent xmlns:mc="http://schemas.openxmlformats.org/markup-compatibility/2006">
          <mc:Choice Requires="x14">
            <control shapeId="19522" r:id="rId12" name="Check Box 66">
              <controlPr defaultSize="0" autoFill="0" autoLine="0" autoPict="0">
                <anchor moveWithCells="1">
                  <from>
                    <xdr:col>12</xdr:col>
                    <xdr:colOff>171450</xdr:colOff>
                    <xdr:row>20</xdr:row>
                    <xdr:rowOff>28575</xdr:rowOff>
                  </from>
                  <to>
                    <xdr:col>12</xdr:col>
                    <xdr:colOff>457200</xdr:colOff>
                    <xdr:row>20</xdr:row>
                    <xdr:rowOff>247650</xdr:rowOff>
                  </to>
                </anchor>
              </controlPr>
            </control>
          </mc:Choice>
        </mc:AlternateContent>
        <mc:AlternateContent xmlns:mc="http://schemas.openxmlformats.org/markup-compatibility/2006">
          <mc:Choice Requires="x14">
            <control shapeId="19523" r:id="rId13" name="Check Box 67">
              <controlPr defaultSize="0" autoFill="0" autoLine="0" autoPict="0">
                <anchor moveWithCells="1">
                  <from>
                    <xdr:col>13</xdr:col>
                    <xdr:colOff>104775</xdr:colOff>
                    <xdr:row>20</xdr:row>
                    <xdr:rowOff>19050</xdr:rowOff>
                  </from>
                  <to>
                    <xdr:col>13</xdr:col>
                    <xdr:colOff>400050</xdr:colOff>
                    <xdr:row>20</xdr:row>
                    <xdr:rowOff>247650</xdr:rowOff>
                  </to>
                </anchor>
              </controlPr>
            </control>
          </mc:Choice>
        </mc:AlternateContent>
        <mc:AlternateContent xmlns:mc="http://schemas.openxmlformats.org/markup-compatibility/2006">
          <mc:Choice Requires="x14">
            <control shapeId="19524" r:id="rId14" name="Check Box 68">
              <controlPr defaultSize="0" autoFill="0" autoLine="0" autoPict="0">
                <anchor moveWithCells="1">
                  <from>
                    <xdr:col>3</xdr:col>
                    <xdr:colOff>57150</xdr:colOff>
                    <xdr:row>21</xdr:row>
                    <xdr:rowOff>19050</xdr:rowOff>
                  </from>
                  <to>
                    <xdr:col>3</xdr:col>
                    <xdr:colOff>361950</xdr:colOff>
                    <xdr:row>21</xdr:row>
                    <xdr:rowOff>247650</xdr:rowOff>
                  </to>
                </anchor>
              </controlPr>
            </control>
          </mc:Choice>
        </mc:AlternateContent>
        <mc:AlternateContent xmlns:mc="http://schemas.openxmlformats.org/markup-compatibility/2006">
          <mc:Choice Requires="x14">
            <control shapeId="19525" r:id="rId15" name="Check Box 69">
              <controlPr defaultSize="0" autoFill="0" autoLine="0" autoPict="0">
                <anchor moveWithCells="1">
                  <from>
                    <xdr:col>7</xdr:col>
                    <xdr:colOff>228600</xdr:colOff>
                    <xdr:row>21</xdr:row>
                    <xdr:rowOff>19050</xdr:rowOff>
                  </from>
                  <to>
                    <xdr:col>8</xdr:col>
                    <xdr:colOff>9525</xdr:colOff>
                    <xdr:row>21</xdr:row>
                    <xdr:rowOff>247650</xdr:rowOff>
                  </to>
                </anchor>
              </controlPr>
            </control>
          </mc:Choice>
        </mc:AlternateContent>
        <mc:AlternateContent xmlns:mc="http://schemas.openxmlformats.org/markup-compatibility/2006">
          <mc:Choice Requires="x14">
            <control shapeId="19526" r:id="rId16" name="Check Box 70">
              <controlPr defaultSize="0" autoFill="0" autoLine="0" autoPict="0">
                <anchor moveWithCells="1">
                  <from>
                    <xdr:col>11</xdr:col>
                    <xdr:colOff>28575</xdr:colOff>
                    <xdr:row>21</xdr:row>
                    <xdr:rowOff>28575</xdr:rowOff>
                  </from>
                  <to>
                    <xdr:col>11</xdr:col>
                    <xdr:colOff>323850</xdr:colOff>
                    <xdr:row>21</xdr:row>
                    <xdr:rowOff>247650</xdr:rowOff>
                  </to>
                </anchor>
              </controlPr>
            </control>
          </mc:Choice>
        </mc:AlternateContent>
        <mc:AlternateContent xmlns:mc="http://schemas.openxmlformats.org/markup-compatibility/2006">
          <mc:Choice Requires="x14">
            <control shapeId="19527" r:id="rId17" name="Check Box 71">
              <controlPr defaultSize="0" autoFill="0" autoLine="0" autoPict="0">
                <anchor moveWithCells="1">
                  <from>
                    <xdr:col>6</xdr:col>
                    <xdr:colOff>352425</xdr:colOff>
                    <xdr:row>22</xdr:row>
                    <xdr:rowOff>38100</xdr:rowOff>
                  </from>
                  <to>
                    <xdr:col>7</xdr:col>
                    <xdr:colOff>200025</xdr:colOff>
                    <xdr:row>22</xdr:row>
                    <xdr:rowOff>266700</xdr:rowOff>
                  </to>
                </anchor>
              </controlPr>
            </control>
          </mc:Choice>
        </mc:AlternateContent>
        <mc:AlternateContent xmlns:mc="http://schemas.openxmlformats.org/markup-compatibility/2006">
          <mc:Choice Requires="x14">
            <control shapeId="19528" r:id="rId18" name="Check Box 72">
              <controlPr defaultSize="0" autoFill="0" autoLine="0" autoPict="0">
                <anchor moveWithCells="1">
                  <from>
                    <xdr:col>9</xdr:col>
                    <xdr:colOff>104775</xdr:colOff>
                    <xdr:row>22</xdr:row>
                    <xdr:rowOff>28575</xdr:rowOff>
                  </from>
                  <to>
                    <xdr:col>9</xdr:col>
                    <xdr:colOff>400050</xdr:colOff>
                    <xdr:row>22</xdr:row>
                    <xdr:rowOff>247650</xdr:rowOff>
                  </to>
                </anchor>
              </controlPr>
            </control>
          </mc:Choice>
        </mc:AlternateContent>
        <mc:AlternateContent xmlns:mc="http://schemas.openxmlformats.org/markup-compatibility/2006">
          <mc:Choice Requires="x14">
            <control shapeId="19529" r:id="rId19" name="Check Box 73">
              <controlPr defaultSize="0" autoFill="0" autoLine="0" autoPict="0">
                <anchor moveWithCells="1">
                  <from>
                    <xdr:col>11</xdr:col>
                    <xdr:colOff>57150</xdr:colOff>
                    <xdr:row>22</xdr:row>
                    <xdr:rowOff>19050</xdr:rowOff>
                  </from>
                  <to>
                    <xdr:col>11</xdr:col>
                    <xdr:colOff>333375</xdr:colOff>
                    <xdr:row>22</xdr:row>
                    <xdr:rowOff>247650</xdr:rowOff>
                  </to>
                </anchor>
              </controlPr>
            </control>
          </mc:Choice>
        </mc:AlternateContent>
        <mc:AlternateContent xmlns:mc="http://schemas.openxmlformats.org/markup-compatibility/2006">
          <mc:Choice Requires="x14">
            <control shapeId="19530" r:id="rId20" name="Check Box 74">
              <controlPr defaultSize="0" autoFill="0" autoLine="0" autoPict="0">
                <anchor moveWithCells="1">
                  <from>
                    <xdr:col>6</xdr:col>
                    <xdr:colOff>390525</xdr:colOff>
                    <xdr:row>23</xdr:row>
                    <xdr:rowOff>19050</xdr:rowOff>
                  </from>
                  <to>
                    <xdr:col>7</xdr:col>
                    <xdr:colOff>238125</xdr:colOff>
                    <xdr:row>23</xdr:row>
                    <xdr:rowOff>247650</xdr:rowOff>
                  </to>
                </anchor>
              </controlPr>
            </control>
          </mc:Choice>
        </mc:AlternateContent>
        <mc:AlternateContent xmlns:mc="http://schemas.openxmlformats.org/markup-compatibility/2006">
          <mc:Choice Requires="x14">
            <control shapeId="19531" r:id="rId21" name="Check Box 75">
              <controlPr defaultSize="0" autoFill="0" autoLine="0" autoPict="0">
                <anchor moveWithCells="1">
                  <from>
                    <xdr:col>11</xdr:col>
                    <xdr:colOff>0</xdr:colOff>
                    <xdr:row>23</xdr:row>
                    <xdr:rowOff>19050</xdr:rowOff>
                  </from>
                  <to>
                    <xdr:col>11</xdr:col>
                    <xdr:colOff>285750</xdr:colOff>
                    <xdr:row>23</xdr:row>
                    <xdr:rowOff>247650</xdr:rowOff>
                  </to>
                </anchor>
              </controlPr>
            </control>
          </mc:Choice>
        </mc:AlternateContent>
        <mc:AlternateContent xmlns:mc="http://schemas.openxmlformats.org/markup-compatibility/2006">
          <mc:Choice Requires="x14">
            <control shapeId="19532" r:id="rId22" name="Check Box 76">
              <controlPr defaultSize="0" autoFill="0" autoLine="0" autoPict="0">
                <anchor moveWithCells="1">
                  <from>
                    <xdr:col>13</xdr:col>
                    <xdr:colOff>419100</xdr:colOff>
                    <xdr:row>23</xdr:row>
                    <xdr:rowOff>38100</xdr:rowOff>
                  </from>
                  <to>
                    <xdr:col>14</xdr:col>
                    <xdr:colOff>171450</xdr:colOff>
                    <xdr:row>23</xdr:row>
                    <xdr:rowOff>266700</xdr:rowOff>
                  </to>
                </anchor>
              </controlPr>
            </control>
          </mc:Choice>
        </mc:AlternateContent>
        <mc:AlternateContent xmlns:mc="http://schemas.openxmlformats.org/markup-compatibility/2006">
          <mc:Choice Requires="x14">
            <control shapeId="19533" r:id="rId23" name="Check Box 77">
              <controlPr defaultSize="0" autoFill="0" autoLine="0" autoPict="0">
                <anchor moveWithCells="1">
                  <from>
                    <xdr:col>3</xdr:col>
                    <xdr:colOff>28575</xdr:colOff>
                    <xdr:row>30</xdr:row>
                    <xdr:rowOff>9525</xdr:rowOff>
                  </from>
                  <to>
                    <xdr:col>3</xdr:col>
                    <xdr:colOff>323850</xdr:colOff>
                    <xdr:row>30</xdr:row>
                    <xdr:rowOff>247650</xdr:rowOff>
                  </to>
                </anchor>
              </controlPr>
            </control>
          </mc:Choice>
        </mc:AlternateContent>
        <mc:AlternateContent xmlns:mc="http://schemas.openxmlformats.org/markup-compatibility/2006">
          <mc:Choice Requires="x14">
            <control shapeId="19534" r:id="rId24" name="Check Box 78">
              <controlPr defaultSize="0" autoFill="0" autoLine="0" autoPict="0">
                <anchor moveWithCells="1">
                  <from>
                    <xdr:col>3</xdr:col>
                    <xdr:colOff>19050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9535" r:id="rId25" name="Check Box 79">
              <controlPr defaultSize="0" autoFill="0" autoLine="0" autoPict="0">
                <anchor moveWithCells="1">
                  <from>
                    <xdr:col>3</xdr:col>
                    <xdr:colOff>19050</xdr:colOff>
                    <xdr:row>27</xdr:row>
                    <xdr:rowOff>38100</xdr:rowOff>
                  </from>
                  <to>
                    <xdr:col>3</xdr:col>
                    <xdr:colOff>304800</xdr:colOff>
                    <xdr:row>27</xdr:row>
                    <xdr:rowOff>266700</xdr:rowOff>
                  </to>
                </anchor>
              </controlPr>
            </control>
          </mc:Choice>
        </mc:AlternateContent>
        <mc:AlternateContent xmlns:mc="http://schemas.openxmlformats.org/markup-compatibility/2006">
          <mc:Choice Requires="x14">
            <control shapeId="19536" r:id="rId26" name="Check Box 80">
              <controlPr defaultSize="0" autoFill="0" autoLine="0" autoPict="0">
                <anchor moveWithCells="1">
                  <from>
                    <xdr:col>3</xdr:col>
                    <xdr:colOff>28575</xdr:colOff>
                    <xdr:row>26</xdr:row>
                    <xdr:rowOff>28575</xdr:rowOff>
                  </from>
                  <to>
                    <xdr:col>3</xdr:col>
                    <xdr:colOff>323850</xdr:colOff>
                    <xdr:row>26</xdr:row>
                    <xdr:rowOff>247650</xdr:rowOff>
                  </to>
                </anchor>
              </controlPr>
            </control>
          </mc:Choice>
        </mc:AlternateContent>
        <mc:AlternateContent xmlns:mc="http://schemas.openxmlformats.org/markup-compatibility/2006">
          <mc:Choice Requires="x14">
            <control shapeId="19537" r:id="rId27" name="Check Box 81">
              <controlPr defaultSize="0" autoFill="0" autoLine="0" autoPict="0">
                <anchor moveWithCells="1">
                  <from>
                    <xdr:col>3</xdr:col>
                    <xdr:colOff>28575</xdr:colOff>
                    <xdr:row>25</xdr:row>
                    <xdr:rowOff>19050</xdr:rowOff>
                  </from>
                  <to>
                    <xdr:col>3</xdr:col>
                    <xdr:colOff>323850</xdr:colOff>
                    <xdr:row>25</xdr:row>
                    <xdr:rowOff>247650</xdr:rowOff>
                  </to>
                </anchor>
              </controlPr>
            </control>
          </mc:Choice>
        </mc:AlternateContent>
        <mc:AlternateContent xmlns:mc="http://schemas.openxmlformats.org/markup-compatibility/2006">
          <mc:Choice Requires="x14">
            <control shapeId="19538" r:id="rId28" name="Check Box 82">
              <controlPr defaultSize="0" autoFill="0" autoLine="0" autoPict="0">
                <anchor moveWithCells="1">
                  <from>
                    <xdr:col>3</xdr:col>
                    <xdr:colOff>28575</xdr:colOff>
                    <xdr:row>24</xdr:row>
                    <xdr:rowOff>9525</xdr:rowOff>
                  </from>
                  <to>
                    <xdr:col>3</xdr:col>
                    <xdr:colOff>323850</xdr:colOff>
                    <xdr:row>24</xdr:row>
                    <xdr:rowOff>247650</xdr:rowOff>
                  </to>
                </anchor>
              </controlPr>
            </control>
          </mc:Choice>
        </mc:AlternateContent>
        <mc:AlternateContent xmlns:mc="http://schemas.openxmlformats.org/markup-compatibility/2006">
          <mc:Choice Requires="x14">
            <control shapeId="19539" r:id="rId29" name="Check Box 83">
              <controlPr defaultSize="0" autoFill="0" autoLine="0" autoPict="0">
                <anchor moveWithCells="1">
                  <from>
                    <xdr:col>7</xdr:col>
                    <xdr:colOff>390525</xdr:colOff>
                    <xdr:row>24</xdr:row>
                    <xdr:rowOff>19050</xdr:rowOff>
                  </from>
                  <to>
                    <xdr:col>8</xdr:col>
                    <xdr:colOff>161925</xdr:colOff>
                    <xdr:row>24</xdr:row>
                    <xdr:rowOff>247650</xdr:rowOff>
                  </to>
                </anchor>
              </controlPr>
            </control>
          </mc:Choice>
        </mc:AlternateContent>
        <mc:AlternateContent xmlns:mc="http://schemas.openxmlformats.org/markup-compatibility/2006">
          <mc:Choice Requires="x14">
            <control shapeId="19540" r:id="rId30" name="Check Box 84">
              <controlPr defaultSize="0" autoFill="0" autoLine="0" autoPict="0">
                <anchor moveWithCells="1">
                  <from>
                    <xdr:col>9</xdr:col>
                    <xdr:colOff>295275</xdr:colOff>
                    <xdr:row>25</xdr:row>
                    <xdr:rowOff>38100</xdr:rowOff>
                  </from>
                  <to>
                    <xdr:col>10</xdr:col>
                    <xdr:colOff>57150</xdr:colOff>
                    <xdr:row>25</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9DA6-29E7-4B85-AC31-FA693D2E7749}">
  <sheetPr codeName="Sheet11">
    <tabColor theme="8" tint="0.39997558519241921"/>
    <pageSetUpPr fitToPage="1"/>
  </sheetPr>
  <dimension ref="A1:O37"/>
  <sheetViews>
    <sheetView showZeros="0" view="pageBreakPreview" zoomScaleNormal="100" zoomScaleSheetLayoutView="100" workbookViewId="0">
      <selection activeCell="D9" sqref="D9:H9"/>
    </sheetView>
  </sheetViews>
  <sheetFormatPr defaultRowHeight="13.5" x14ac:dyDescent="0.15"/>
  <cols>
    <col min="1" max="1" width="9.5" bestFit="1"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3" width="6.75" customWidth="1"/>
    <col min="14" max="15" width="7.75" customWidth="1"/>
    <col min="16" max="17" width="8.875" customWidth="1"/>
  </cols>
  <sheetData>
    <row r="1" spans="1:15" ht="14.45" customHeight="1" x14ac:dyDescent="0.15">
      <c r="A1" s="1672" t="s">
        <v>322</v>
      </c>
      <c r="B1" s="1672"/>
      <c r="C1" s="1672"/>
      <c r="D1" s="1672"/>
      <c r="E1" s="1672"/>
      <c r="F1" s="1672"/>
      <c r="G1" s="1672"/>
      <c r="H1" s="1672"/>
      <c r="I1" s="1672"/>
      <c r="J1" s="1672"/>
      <c r="K1" s="1672"/>
      <c r="L1" s="1672"/>
      <c r="M1" s="1672"/>
      <c r="N1" s="1672"/>
      <c r="O1" s="1672"/>
    </row>
    <row r="2" spans="1:15" ht="14.45" customHeight="1" x14ac:dyDescent="0.15">
      <c r="A2" s="1672"/>
      <c r="B2" s="1672"/>
      <c r="C2" s="1672"/>
      <c r="D2" s="1672"/>
      <c r="E2" s="1672"/>
      <c r="F2" s="1672"/>
      <c r="G2" s="1672"/>
      <c r="H2" s="1672"/>
      <c r="I2" s="1672"/>
      <c r="J2" s="1672"/>
      <c r="K2" s="1672"/>
      <c r="L2" s="1672"/>
      <c r="M2" s="1672"/>
      <c r="N2" s="1672"/>
      <c r="O2" s="1672"/>
    </row>
    <row r="3" spans="1:15" ht="14.45" customHeight="1" x14ac:dyDescent="0.15">
      <c r="A3" s="1672"/>
      <c r="B3" s="1672"/>
      <c r="C3" s="1672"/>
      <c r="D3" s="1672"/>
      <c r="E3" s="1672"/>
      <c r="F3" s="1672"/>
      <c r="G3" s="1672"/>
      <c r="H3" s="1672"/>
      <c r="I3" s="1672"/>
      <c r="J3" s="1672"/>
      <c r="K3" s="1672"/>
      <c r="L3" s="1672"/>
      <c r="M3" s="1672"/>
      <c r="N3" s="1672"/>
      <c r="O3" s="1672"/>
    </row>
    <row r="4" spans="1:15" ht="14.45" customHeight="1" x14ac:dyDescent="0.15">
      <c r="A4" s="53"/>
      <c r="B4" s="53"/>
      <c r="C4" s="53"/>
      <c r="D4" s="53"/>
      <c r="E4" s="53"/>
      <c r="F4" s="53"/>
      <c r="G4" s="53"/>
      <c r="H4" s="53"/>
      <c r="I4" s="53"/>
      <c r="J4" s="53"/>
      <c r="K4" s="53"/>
      <c r="L4" s="53"/>
      <c r="M4" s="53"/>
      <c r="N4" s="53"/>
      <c r="O4" s="53"/>
    </row>
    <row r="5" spans="1:15" ht="20.45" customHeight="1" thickBot="1" x14ac:dyDescent="0.2">
      <c r="A5" s="1644"/>
      <c r="B5" s="1644"/>
      <c r="C5" s="1644"/>
      <c r="D5" s="1644"/>
      <c r="E5" s="1644"/>
      <c r="F5" s="1644"/>
      <c r="G5" s="1644"/>
      <c r="H5" s="1644"/>
      <c r="I5" s="1644"/>
      <c r="J5" s="1644"/>
      <c r="K5" s="1644"/>
      <c r="L5" s="1644"/>
      <c r="M5" s="1644"/>
      <c r="N5" s="1644"/>
      <c r="O5" s="1644"/>
    </row>
    <row r="6" spans="1:15" ht="25.15" customHeight="1" thickBot="1" x14ac:dyDescent="0.2">
      <c r="A6" s="57" t="s">
        <v>261</v>
      </c>
      <c r="B6" s="1665">
        <f>【2ヵ月前】利用申込書!$G$6</f>
        <v>0</v>
      </c>
      <c r="C6" s="1665"/>
      <c r="D6" s="1665"/>
      <c r="E6" s="1665"/>
      <c r="F6" s="1665"/>
      <c r="G6" s="1665"/>
      <c r="H6" s="1665"/>
      <c r="I6" s="1665"/>
      <c r="J6" s="1665"/>
      <c r="K6" s="1665"/>
      <c r="L6" s="1665"/>
      <c r="M6" s="1665"/>
      <c r="N6" s="1665"/>
      <c r="O6" s="1666"/>
    </row>
    <row r="7" spans="1:15" ht="22.15" customHeight="1" thickBot="1" x14ac:dyDescent="0.2">
      <c r="A7" s="65" t="s">
        <v>262</v>
      </c>
      <c r="B7" s="62" t="s">
        <v>137</v>
      </c>
      <c r="C7" s="63">
        <f>【2ヵ月前】利用申込書!$I$10</f>
        <v>0</v>
      </c>
      <c r="D7" s="45" t="s">
        <v>0</v>
      </c>
      <c r="E7" s="64"/>
      <c r="F7" s="45" t="s">
        <v>1</v>
      </c>
      <c r="G7" s="64"/>
      <c r="H7" s="45" t="s">
        <v>28</v>
      </c>
      <c r="I7" s="1595"/>
      <c r="J7" s="1595"/>
      <c r="K7" s="1595"/>
      <c r="L7" s="1595"/>
      <c r="M7" s="1595"/>
      <c r="N7" s="1595"/>
      <c r="O7" s="1825"/>
    </row>
    <row r="8" spans="1:15" ht="22.15" customHeight="1" x14ac:dyDescent="0.15">
      <c r="A8" s="1613" t="s">
        <v>323</v>
      </c>
      <c r="B8" s="1636" t="s">
        <v>264</v>
      </c>
      <c r="C8" s="1636"/>
      <c r="D8" s="1636" t="s">
        <v>331</v>
      </c>
      <c r="E8" s="1636"/>
      <c r="F8" s="1636"/>
      <c r="G8" s="1636"/>
      <c r="H8" s="1792"/>
      <c r="I8" s="1791" t="s">
        <v>312</v>
      </c>
      <c r="J8" s="1791"/>
      <c r="K8" s="1832" t="s">
        <v>330</v>
      </c>
      <c r="L8" s="1791" t="s">
        <v>327</v>
      </c>
      <c r="M8" s="1791"/>
      <c r="N8" s="1800" t="s">
        <v>332</v>
      </c>
      <c r="O8" s="1801"/>
    </row>
    <row r="9" spans="1:15" ht="22.15" customHeight="1" x14ac:dyDescent="0.15">
      <c r="A9" s="1614"/>
      <c r="B9" s="1826" t="s">
        <v>324</v>
      </c>
      <c r="C9" s="1827"/>
      <c r="D9" s="1793"/>
      <c r="E9" s="1794"/>
      <c r="F9" s="1794"/>
      <c r="G9" s="1794"/>
      <c r="H9" s="1794"/>
      <c r="I9" s="1835"/>
      <c r="J9" s="1835"/>
      <c r="K9" s="1833"/>
      <c r="L9" s="1802" t="s">
        <v>318</v>
      </c>
      <c r="M9" s="1803"/>
      <c r="N9" s="1811"/>
      <c r="O9" s="1812"/>
    </row>
    <row r="10" spans="1:15" ht="22.15" customHeight="1" x14ac:dyDescent="0.15">
      <c r="A10" s="1614"/>
      <c r="B10" s="1828" t="s">
        <v>325</v>
      </c>
      <c r="C10" s="1829"/>
      <c r="D10" s="1795"/>
      <c r="E10" s="1796"/>
      <c r="F10" s="1796"/>
      <c r="G10" s="1796"/>
      <c r="H10" s="1796"/>
      <c r="I10" s="1836"/>
      <c r="J10" s="1836"/>
      <c r="K10" s="1833"/>
      <c r="L10" s="1804"/>
      <c r="M10" s="1805"/>
      <c r="N10" s="1813"/>
      <c r="O10" s="1814"/>
    </row>
    <row r="11" spans="1:15" ht="22.15" customHeight="1" x14ac:dyDescent="0.15">
      <c r="A11" s="1614"/>
      <c r="B11" s="1828" t="s">
        <v>326</v>
      </c>
      <c r="C11" s="1829"/>
      <c r="D11" s="1795"/>
      <c r="E11" s="1796"/>
      <c r="F11" s="1796"/>
      <c r="G11" s="1796"/>
      <c r="H11" s="1796"/>
      <c r="I11" s="1836"/>
      <c r="J11" s="1836"/>
      <c r="K11" s="1833"/>
      <c r="L11" s="1806" t="s">
        <v>328</v>
      </c>
      <c r="M11" s="1806"/>
      <c r="N11" s="1815"/>
      <c r="O11" s="1816"/>
    </row>
    <row r="12" spans="1:15" ht="22.15" customHeight="1" x14ac:dyDescent="0.15">
      <c r="A12" s="1614"/>
      <c r="B12" s="1828" t="s">
        <v>467</v>
      </c>
      <c r="C12" s="1829"/>
      <c r="D12" s="1795"/>
      <c r="E12" s="1796"/>
      <c r="F12" s="1796"/>
      <c r="G12" s="1796"/>
      <c r="H12" s="1796"/>
      <c r="I12" s="1836"/>
      <c r="J12" s="1836"/>
      <c r="K12" s="1833"/>
      <c r="L12" s="1807" t="s">
        <v>329</v>
      </c>
      <c r="M12" s="1808"/>
      <c r="N12" s="1817"/>
      <c r="O12" s="1818"/>
    </row>
    <row r="13" spans="1:15" ht="22.15" customHeight="1" thickBot="1" x14ac:dyDescent="0.2">
      <c r="A13" s="1615"/>
      <c r="B13" s="1830"/>
      <c r="C13" s="1831"/>
      <c r="D13" s="1797"/>
      <c r="E13" s="1798"/>
      <c r="F13" s="1798"/>
      <c r="G13" s="1798"/>
      <c r="H13" s="1798"/>
      <c r="I13" s="1799"/>
      <c r="J13" s="1799"/>
      <c r="K13" s="1834"/>
      <c r="L13" s="1809"/>
      <c r="M13" s="1810"/>
      <c r="N13" s="1819"/>
      <c r="O13" s="1820"/>
    </row>
    <row r="14" spans="1:15" ht="22.15" customHeight="1" x14ac:dyDescent="0.15">
      <c r="A14" s="1758" t="s">
        <v>271</v>
      </c>
      <c r="B14" s="1821"/>
      <c r="C14" s="1821"/>
      <c r="D14" s="55" t="s">
        <v>272</v>
      </c>
      <c r="E14" s="55" t="s">
        <v>273</v>
      </c>
      <c r="F14" s="55" t="s">
        <v>282</v>
      </c>
      <c r="G14" s="55" t="s">
        <v>274</v>
      </c>
      <c r="H14" s="1673" t="s">
        <v>283</v>
      </c>
      <c r="I14" s="1673"/>
      <c r="J14" s="1822" t="s">
        <v>286</v>
      </c>
      <c r="K14" s="1822"/>
      <c r="L14" s="1823"/>
      <c r="M14" s="1823"/>
      <c r="N14" s="1823"/>
      <c r="O14" s="1824"/>
    </row>
    <row r="15" spans="1:15" ht="22.15" customHeight="1" x14ac:dyDescent="0.15">
      <c r="A15" s="1614"/>
      <c r="B15" s="1660" t="s">
        <v>461</v>
      </c>
      <c r="C15" s="1660"/>
      <c r="D15" s="66"/>
      <c r="E15" s="67"/>
      <c r="F15" s="78"/>
      <c r="G15" s="72">
        <f>SUM(D15:F15)</f>
        <v>0</v>
      </c>
      <c r="H15" s="1637"/>
      <c r="I15" s="1637"/>
      <c r="J15" s="1604" t="s">
        <v>287</v>
      </c>
      <c r="K15" s="1604"/>
      <c r="L15" s="1774"/>
      <c r="M15" s="1774"/>
      <c r="N15" s="1774"/>
      <c r="O15" s="1775"/>
    </row>
    <row r="16" spans="1:15" ht="22.15" customHeight="1" thickBot="1" x14ac:dyDescent="0.2">
      <c r="A16" s="1615"/>
      <c r="B16" s="1661" t="s">
        <v>281</v>
      </c>
      <c r="C16" s="1661"/>
      <c r="D16" s="69"/>
      <c r="E16" s="70"/>
      <c r="F16" s="82"/>
      <c r="G16" s="73">
        <f>SUM(D16:F16)</f>
        <v>0</v>
      </c>
      <c r="H16" s="1638"/>
      <c r="I16" s="1638"/>
      <c r="J16" s="1661" t="s">
        <v>293</v>
      </c>
      <c r="K16" s="1661"/>
      <c r="L16" s="1770"/>
      <c r="M16" s="1770"/>
      <c r="N16" s="1770"/>
      <c r="O16" s="1771"/>
    </row>
    <row r="17" spans="1:15" ht="22.15" customHeight="1" x14ac:dyDescent="0.15">
      <c r="A17" s="1613" t="s">
        <v>333</v>
      </c>
      <c r="B17" s="1662" t="s">
        <v>285</v>
      </c>
      <c r="C17" s="1662"/>
      <c r="D17" s="1662"/>
      <c r="E17" s="1662"/>
      <c r="F17" s="1645"/>
      <c r="G17" s="1645"/>
      <c r="H17" s="1645"/>
      <c r="I17" s="1645"/>
      <c r="J17" s="1645"/>
      <c r="K17" s="1645"/>
      <c r="L17" s="1645"/>
      <c r="M17" s="1645"/>
      <c r="N17" s="1645"/>
      <c r="O17" s="1646"/>
    </row>
    <row r="18" spans="1:15" ht="22.15" customHeight="1" x14ac:dyDescent="0.15">
      <c r="A18" s="1614"/>
      <c r="B18" s="1604" t="s">
        <v>289</v>
      </c>
      <c r="C18" s="1604"/>
      <c r="D18" s="1604"/>
      <c r="E18" s="1604"/>
      <c r="F18" s="1647"/>
      <c r="G18" s="1647"/>
      <c r="H18" s="1647"/>
      <c r="I18" s="1647"/>
      <c r="J18" s="1647"/>
      <c r="K18" s="1647"/>
      <c r="L18" s="1647"/>
      <c r="M18" s="1647"/>
      <c r="N18" s="1647"/>
      <c r="O18" s="1648"/>
    </row>
    <row r="19" spans="1:15" ht="22.15" customHeight="1" x14ac:dyDescent="0.15">
      <c r="A19" s="1614"/>
      <c r="B19" s="1604" t="s">
        <v>284</v>
      </c>
      <c r="C19" s="1604"/>
      <c r="D19" s="1604"/>
      <c r="E19" s="1604"/>
      <c r="F19" s="1772"/>
      <c r="G19" s="1772"/>
      <c r="H19" s="1772"/>
      <c r="I19" s="1772"/>
      <c r="J19" s="1772"/>
      <c r="K19" s="1772"/>
      <c r="L19" s="1772"/>
      <c r="M19" s="1772"/>
      <c r="N19" s="1772"/>
      <c r="O19" s="1773"/>
    </row>
    <row r="20" spans="1:15" ht="22.15" customHeight="1" x14ac:dyDescent="0.15">
      <c r="A20" s="1614"/>
      <c r="B20" s="1673" t="s">
        <v>276</v>
      </c>
      <c r="C20" s="1673"/>
      <c r="D20" s="1673"/>
      <c r="E20" s="1673"/>
      <c r="F20" s="1618" t="s">
        <v>418</v>
      </c>
      <c r="G20" s="1619"/>
      <c r="H20" s="1619"/>
      <c r="I20" s="1619"/>
      <c r="J20" s="1619" t="s">
        <v>419</v>
      </c>
      <c r="K20" s="1619"/>
      <c r="L20" s="1619"/>
      <c r="M20" s="1619"/>
      <c r="N20" s="1619"/>
      <c r="O20" s="1620"/>
    </row>
    <row r="21" spans="1:15" ht="22.15" customHeight="1" x14ac:dyDescent="0.15">
      <c r="A21" s="1614"/>
      <c r="B21" s="1637"/>
      <c r="C21" s="1637"/>
      <c r="D21" s="1637"/>
      <c r="E21" s="1637"/>
      <c r="F21" s="1609" t="s">
        <v>433</v>
      </c>
      <c r="G21" s="1610"/>
      <c r="H21" s="1610"/>
      <c r="I21" s="1610"/>
      <c r="J21" s="1610"/>
      <c r="K21" s="1610"/>
      <c r="L21" s="1610"/>
      <c r="M21" s="1610"/>
      <c r="N21" s="1610"/>
      <c r="O21" s="1622"/>
    </row>
    <row r="22" spans="1:15" ht="22.15" customHeight="1" thickBot="1" x14ac:dyDescent="0.2">
      <c r="A22" s="1615"/>
      <c r="B22" s="1638"/>
      <c r="C22" s="1638"/>
      <c r="D22" s="1638"/>
      <c r="E22" s="1638"/>
      <c r="F22" s="1734" t="s">
        <v>300</v>
      </c>
      <c r="G22" s="1735"/>
      <c r="H22" s="1625"/>
      <c r="I22" s="1625"/>
      <c r="J22" s="1625"/>
      <c r="K22" s="1625"/>
      <c r="L22" s="1625"/>
      <c r="M22" s="1625"/>
      <c r="N22" s="1625"/>
      <c r="O22" s="47" t="s">
        <v>31</v>
      </c>
    </row>
    <row r="23" spans="1:15" ht="22.15" customHeight="1" x14ac:dyDescent="0.15">
      <c r="A23" s="1613" t="s">
        <v>277</v>
      </c>
      <c r="B23" s="1636" t="s">
        <v>278</v>
      </c>
      <c r="C23" s="1636"/>
      <c r="D23" s="1714" t="s">
        <v>425</v>
      </c>
      <c r="E23" s="1697"/>
      <c r="F23" s="100" t="s">
        <v>424</v>
      </c>
      <c r="G23" s="1697" t="s">
        <v>423</v>
      </c>
      <c r="H23" s="1697"/>
      <c r="I23" s="1697"/>
      <c r="J23" s="100" t="s">
        <v>422</v>
      </c>
      <c r="K23" s="1715" t="s">
        <v>438</v>
      </c>
      <c r="L23" s="1715"/>
      <c r="M23" s="1592" t="s">
        <v>445</v>
      </c>
      <c r="N23" s="1592"/>
      <c r="O23" s="1716"/>
    </row>
    <row r="24" spans="1:15" ht="22.15" customHeight="1" x14ac:dyDescent="0.15">
      <c r="A24" s="1614"/>
      <c r="B24" s="1637"/>
      <c r="C24" s="1637"/>
      <c r="D24" s="1701" t="s">
        <v>451</v>
      </c>
      <c r="E24" s="1702"/>
      <c r="F24" s="1702"/>
      <c r="G24" s="1702"/>
      <c r="H24" s="1699" t="s">
        <v>452</v>
      </c>
      <c r="I24" s="1699"/>
      <c r="J24" s="1699"/>
      <c r="K24" s="1699"/>
      <c r="L24" s="1699" t="s">
        <v>453</v>
      </c>
      <c r="M24" s="1699"/>
      <c r="N24" s="1699"/>
      <c r="O24" s="1700"/>
    </row>
    <row r="25" spans="1:15" ht="22.15" customHeight="1" x14ac:dyDescent="0.15">
      <c r="A25" s="1614"/>
      <c r="B25" s="1637"/>
      <c r="C25" s="1637"/>
      <c r="D25" s="1703" t="s">
        <v>334</v>
      </c>
      <c r="E25" s="1704"/>
      <c r="F25" s="1766"/>
      <c r="G25" s="1704" t="s">
        <v>444</v>
      </c>
      <c r="H25" s="1704"/>
      <c r="I25" s="1704"/>
      <c r="J25" s="1704" t="s">
        <v>415</v>
      </c>
      <c r="K25" s="1704"/>
      <c r="L25" s="1704" t="s">
        <v>416</v>
      </c>
      <c r="M25" s="1704"/>
      <c r="N25" s="1704"/>
      <c r="O25" s="1713"/>
    </row>
    <row r="26" spans="1:15" ht="22.15" customHeight="1" x14ac:dyDescent="0.15">
      <c r="A26" s="1614"/>
      <c r="B26" s="1637"/>
      <c r="C26" s="1637"/>
      <c r="D26" s="1706"/>
      <c r="E26" s="1699"/>
      <c r="F26" s="1767"/>
      <c r="G26" s="1699" t="s">
        <v>412</v>
      </c>
      <c r="H26" s="1699"/>
      <c r="I26" s="1699"/>
      <c r="J26" s="1699"/>
      <c r="K26" s="1711" t="s">
        <v>413</v>
      </c>
      <c r="L26" s="1711"/>
      <c r="M26" s="1711"/>
      <c r="N26" s="1711" t="s">
        <v>414</v>
      </c>
      <c r="O26" s="1712"/>
    </row>
    <row r="27" spans="1:15" ht="22.15" customHeight="1" x14ac:dyDescent="0.15">
      <c r="A27" s="1614"/>
      <c r="B27" s="1637" t="s">
        <v>279</v>
      </c>
      <c r="C27" s="1637"/>
      <c r="D27" s="1611" t="s">
        <v>432</v>
      </c>
      <c r="E27" s="1612"/>
      <c r="F27" s="1612"/>
      <c r="G27" s="1612"/>
      <c r="H27" s="1607" t="s">
        <v>454</v>
      </c>
      <c r="I27" s="1607"/>
      <c r="J27" s="1607"/>
      <c r="K27" s="1607"/>
      <c r="L27" s="1607"/>
      <c r="M27" s="1607"/>
      <c r="N27" s="1607"/>
      <c r="O27" s="1608"/>
    </row>
    <row r="28" spans="1:15" ht="22.15" customHeight="1" x14ac:dyDescent="0.15">
      <c r="A28" s="1614"/>
      <c r="B28" s="1637"/>
      <c r="C28" s="1637"/>
      <c r="D28" s="1609" t="s">
        <v>431</v>
      </c>
      <c r="E28" s="1610"/>
      <c r="F28" s="1610"/>
      <c r="G28" s="1610"/>
      <c r="H28" s="1610"/>
      <c r="I28" s="1610"/>
      <c r="J28" s="1605" t="s">
        <v>429</v>
      </c>
      <c r="K28" s="1605"/>
      <c r="L28" s="1605"/>
      <c r="M28" s="1605"/>
      <c r="N28" s="1605"/>
      <c r="O28" s="1606"/>
    </row>
    <row r="29" spans="1:15" ht="22.15" customHeight="1" x14ac:dyDescent="0.15">
      <c r="A29" s="1614"/>
      <c r="B29" s="1637"/>
      <c r="C29" s="1637"/>
      <c r="D29" s="1626" t="s">
        <v>434</v>
      </c>
      <c r="E29" s="1626"/>
      <c r="F29" s="1626"/>
      <c r="G29" s="1626"/>
      <c r="H29" s="1626"/>
      <c r="I29" s="1626"/>
      <c r="J29" s="1626"/>
      <c r="K29" s="1626"/>
      <c r="L29" s="1626"/>
      <c r="M29" s="1626"/>
      <c r="N29" s="1626"/>
      <c r="O29" s="1627"/>
    </row>
    <row r="30" spans="1:15" ht="22.15" customHeight="1" x14ac:dyDescent="0.15">
      <c r="A30" s="1614"/>
      <c r="B30" s="1637"/>
      <c r="C30" s="1637"/>
      <c r="D30" s="1639" t="s">
        <v>435</v>
      </c>
      <c r="E30" s="1639"/>
      <c r="F30" s="1639"/>
      <c r="G30" s="1639"/>
      <c r="H30" s="1639"/>
      <c r="I30" s="1639"/>
      <c r="J30" s="1639"/>
      <c r="K30" s="1639"/>
      <c r="L30" s="1639"/>
      <c r="M30" s="1639"/>
      <c r="N30" s="1639"/>
      <c r="O30" s="1640"/>
    </row>
    <row r="31" spans="1:15" ht="22.15" customHeight="1" x14ac:dyDescent="0.15">
      <c r="A31" s="1614"/>
      <c r="B31" s="1637"/>
      <c r="C31" s="1637"/>
      <c r="D31" s="1639" t="s">
        <v>436</v>
      </c>
      <c r="E31" s="1639"/>
      <c r="F31" s="1639"/>
      <c r="G31" s="1639"/>
      <c r="H31" s="1639"/>
      <c r="I31" s="1639"/>
      <c r="J31" s="1639"/>
      <c r="K31" s="1639"/>
      <c r="L31" s="1639"/>
      <c r="M31" s="1639"/>
      <c r="N31" s="1639"/>
      <c r="O31" s="1640"/>
    </row>
    <row r="32" spans="1:15" ht="22.15" customHeight="1" x14ac:dyDescent="0.15">
      <c r="A32" s="1614"/>
      <c r="B32" s="1637"/>
      <c r="C32" s="1637"/>
      <c r="D32" s="1693" t="s">
        <v>296</v>
      </c>
      <c r="E32" s="1694"/>
      <c r="F32" s="1694"/>
      <c r="G32" s="1694"/>
      <c r="H32" s="1695"/>
      <c r="I32" s="1695"/>
      <c r="J32" s="1695"/>
      <c r="K32" s="1695"/>
      <c r="L32" s="1695"/>
      <c r="M32" s="1695"/>
      <c r="N32" s="1695"/>
      <c r="O32" s="1696"/>
    </row>
    <row r="33" spans="1:15" ht="22.15" customHeight="1" thickBot="1" x14ac:dyDescent="0.2">
      <c r="A33" s="1615"/>
      <c r="B33" s="1638"/>
      <c r="C33" s="1638"/>
      <c r="D33" s="1628" t="s">
        <v>437</v>
      </c>
      <c r="E33" s="1628"/>
      <c r="F33" s="1628"/>
      <c r="G33" s="1628"/>
      <c r="H33" s="1628"/>
      <c r="I33" s="1628"/>
      <c r="J33" s="1628"/>
      <c r="K33" s="1628"/>
      <c r="L33" s="1628"/>
      <c r="M33" s="1628"/>
      <c r="N33" s="1628"/>
      <c r="O33" s="1629"/>
    </row>
    <row r="34" spans="1:15" ht="13.15" customHeight="1" x14ac:dyDescent="0.15">
      <c r="A34" s="54"/>
      <c r="B34" s="54"/>
      <c r="C34" s="54"/>
      <c r="D34" s="46"/>
      <c r="E34" s="46"/>
      <c r="F34" s="46"/>
      <c r="G34" s="46"/>
      <c r="H34" s="46"/>
      <c r="I34" s="46"/>
      <c r="J34" s="46"/>
      <c r="K34" s="46"/>
      <c r="L34" s="46"/>
      <c r="M34" s="46"/>
      <c r="N34" s="46"/>
      <c r="O34" s="46"/>
    </row>
    <row r="35" spans="1:15" ht="13.9" customHeight="1" x14ac:dyDescent="0.15">
      <c r="A35" s="1635" t="s">
        <v>298</v>
      </c>
      <c r="B35" s="1635"/>
      <c r="C35" s="1635"/>
      <c r="D35" s="1635"/>
      <c r="E35" s="1635"/>
      <c r="F35" s="1635"/>
      <c r="G35" s="1635"/>
      <c r="H35" s="1635"/>
      <c r="I35" s="1635"/>
      <c r="J35" s="1635"/>
      <c r="K35" s="1635"/>
      <c r="L35" s="1635"/>
      <c r="M35" s="1635"/>
      <c r="N35" s="1635"/>
      <c r="O35" s="1635"/>
    </row>
    <row r="36" spans="1:15" x14ac:dyDescent="0.15">
      <c r="A36" s="1603" t="s">
        <v>299</v>
      </c>
      <c r="B36" s="1603"/>
      <c r="C36" s="1603"/>
      <c r="D36" s="1603"/>
      <c r="E36" s="1603"/>
      <c r="F36" s="1603"/>
      <c r="G36" s="1603"/>
      <c r="H36" s="1603"/>
      <c r="I36" s="1603"/>
      <c r="J36" s="1603"/>
      <c r="K36" s="1603"/>
      <c r="L36" s="1603"/>
      <c r="M36" s="1603"/>
      <c r="N36" s="1603"/>
      <c r="O36" s="1603"/>
    </row>
    <row r="37" spans="1:15" x14ac:dyDescent="0.15">
      <c r="A37" s="1621" t="s">
        <v>468</v>
      </c>
      <c r="B37" s="1621"/>
      <c r="C37" s="1621"/>
      <c r="D37" s="1621"/>
      <c r="E37" s="1621"/>
      <c r="F37" s="1621"/>
      <c r="G37" s="1621"/>
      <c r="H37" s="1621"/>
      <c r="I37" s="1621"/>
      <c r="J37" s="1621"/>
      <c r="K37" s="1621"/>
      <c r="L37" s="1621"/>
      <c r="M37" s="1621"/>
      <c r="N37" s="1621"/>
      <c r="O37" s="1621"/>
    </row>
  </sheetData>
  <mergeCells count="86">
    <mergeCell ref="B10:C10"/>
    <mergeCell ref="D10:H10"/>
    <mergeCell ref="I10:J10"/>
    <mergeCell ref="B11:C11"/>
    <mergeCell ref="D11:H11"/>
    <mergeCell ref="I11:J11"/>
    <mergeCell ref="A17:A22"/>
    <mergeCell ref="B17:E17"/>
    <mergeCell ref="F17:O17"/>
    <mergeCell ref="A1:O3"/>
    <mergeCell ref="A5:O5"/>
    <mergeCell ref="B6:O6"/>
    <mergeCell ref="I7:O7"/>
    <mergeCell ref="A8:A13"/>
    <mergeCell ref="B8:C8"/>
    <mergeCell ref="B9:C9"/>
    <mergeCell ref="B12:C12"/>
    <mergeCell ref="B13:C13"/>
    <mergeCell ref="K8:K13"/>
    <mergeCell ref="I8:J8"/>
    <mergeCell ref="I9:J9"/>
    <mergeCell ref="I12:J12"/>
    <mergeCell ref="A14:A16"/>
    <mergeCell ref="B14:C14"/>
    <mergeCell ref="H14:I16"/>
    <mergeCell ref="J14:K14"/>
    <mergeCell ref="L14:O14"/>
    <mergeCell ref="B15:C15"/>
    <mergeCell ref="J15:K15"/>
    <mergeCell ref="L15:O15"/>
    <mergeCell ref="B16:C16"/>
    <mergeCell ref="J16:K16"/>
    <mergeCell ref="A35:O35"/>
    <mergeCell ref="A36:O36"/>
    <mergeCell ref="A37:O37"/>
    <mergeCell ref="B27:C33"/>
    <mergeCell ref="D29:O29"/>
    <mergeCell ref="D30:O30"/>
    <mergeCell ref="D31:O31"/>
    <mergeCell ref="D33:O33"/>
    <mergeCell ref="A23:A33"/>
    <mergeCell ref="B23:C26"/>
    <mergeCell ref="D25:F26"/>
    <mergeCell ref="D23:E23"/>
    <mergeCell ref="G23:I23"/>
    <mergeCell ref="K23:L23"/>
    <mergeCell ref="M23:O23"/>
    <mergeCell ref="D24:G24"/>
    <mergeCell ref="L8:M8"/>
    <mergeCell ref="L16:O16"/>
    <mergeCell ref="D8:H8"/>
    <mergeCell ref="D9:H9"/>
    <mergeCell ref="D12:H12"/>
    <mergeCell ref="D13:H13"/>
    <mergeCell ref="I13:J13"/>
    <mergeCell ref="N8:O8"/>
    <mergeCell ref="L9:M10"/>
    <mergeCell ref="L11:M11"/>
    <mergeCell ref="L12:M13"/>
    <mergeCell ref="N9:O10"/>
    <mergeCell ref="N11:O11"/>
    <mergeCell ref="N12:O13"/>
    <mergeCell ref="B18:E18"/>
    <mergeCell ref="F18:O18"/>
    <mergeCell ref="B19:E19"/>
    <mergeCell ref="F19:O19"/>
    <mergeCell ref="F22:G22"/>
    <mergeCell ref="H22:N22"/>
    <mergeCell ref="B20:E22"/>
    <mergeCell ref="F21:O21"/>
    <mergeCell ref="F20:I20"/>
    <mergeCell ref="J20:O20"/>
    <mergeCell ref="H24:K24"/>
    <mergeCell ref="L24:O24"/>
    <mergeCell ref="G25:I25"/>
    <mergeCell ref="J25:K25"/>
    <mergeCell ref="L25:O25"/>
    <mergeCell ref="D28:I28"/>
    <mergeCell ref="J28:O28"/>
    <mergeCell ref="D32:G32"/>
    <mergeCell ref="H32:O32"/>
    <mergeCell ref="G26:J26"/>
    <mergeCell ref="K26:M26"/>
    <mergeCell ref="N26:O26"/>
    <mergeCell ref="D27:G27"/>
    <mergeCell ref="H27:O27"/>
  </mergeCells>
  <phoneticPr fontId="3"/>
  <pageMargins left="0.25" right="0.25"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1" r:id="rId4" name="Check Box 31">
              <controlPr defaultSize="0" autoFill="0" autoLine="0" autoPict="0">
                <anchor moveWithCells="1">
                  <from>
                    <xdr:col>5</xdr:col>
                    <xdr:colOff>0</xdr:colOff>
                    <xdr:row>19</xdr:row>
                    <xdr:rowOff>19050</xdr:rowOff>
                  </from>
                  <to>
                    <xdr:col>5</xdr:col>
                    <xdr:colOff>285750</xdr:colOff>
                    <xdr:row>19</xdr:row>
                    <xdr:rowOff>247650</xdr:rowOff>
                  </to>
                </anchor>
              </controlPr>
            </control>
          </mc:Choice>
        </mc:AlternateContent>
        <mc:AlternateContent xmlns:mc="http://schemas.openxmlformats.org/markup-compatibility/2006">
          <mc:Choice Requires="x14">
            <control shapeId="20512" r:id="rId5" name="Check Box 32">
              <controlPr defaultSize="0" autoFill="0" autoLine="0" autoPict="0">
                <anchor moveWithCells="1">
                  <from>
                    <xdr:col>5</xdr:col>
                    <xdr:colOff>0</xdr:colOff>
                    <xdr:row>20</xdr:row>
                    <xdr:rowOff>38100</xdr:rowOff>
                  </from>
                  <to>
                    <xdr:col>5</xdr:col>
                    <xdr:colOff>304800</xdr:colOff>
                    <xdr:row>20</xdr:row>
                    <xdr:rowOff>266700</xdr:rowOff>
                  </to>
                </anchor>
              </controlPr>
            </control>
          </mc:Choice>
        </mc:AlternateContent>
        <mc:AlternateContent xmlns:mc="http://schemas.openxmlformats.org/markup-compatibility/2006">
          <mc:Choice Requires="x14">
            <control shapeId="20513" r:id="rId6" name="Check Box 33">
              <controlPr defaultSize="0" autoFill="0" autoLine="0" autoPict="0">
                <anchor moveWithCells="1">
                  <from>
                    <xdr:col>5</xdr:col>
                    <xdr:colOff>0</xdr:colOff>
                    <xdr:row>21</xdr:row>
                    <xdr:rowOff>38100</xdr:rowOff>
                  </from>
                  <to>
                    <xdr:col>5</xdr:col>
                    <xdr:colOff>285750</xdr:colOff>
                    <xdr:row>21</xdr:row>
                    <xdr:rowOff>266700</xdr:rowOff>
                  </to>
                </anchor>
              </controlPr>
            </control>
          </mc:Choice>
        </mc:AlternateContent>
        <mc:AlternateContent xmlns:mc="http://schemas.openxmlformats.org/markup-compatibility/2006">
          <mc:Choice Requires="x14">
            <control shapeId="20514" r:id="rId7" name="Check Box 34">
              <controlPr defaultSize="0" autoFill="0" autoLine="0" autoPict="0">
                <anchor moveWithCells="1">
                  <from>
                    <xdr:col>9</xdr:col>
                    <xdr:colOff>19050</xdr:colOff>
                    <xdr:row>19</xdr:row>
                    <xdr:rowOff>28575</xdr:rowOff>
                  </from>
                  <to>
                    <xdr:col>9</xdr:col>
                    <xdr:colOff>323850</xdr:colOff>
                    <xdr:row>19</xdr:row>
                    <xdr:rowOff>247650</xdr:rowOff>
                  </to>
                </anchor>
              </controlPr>
            </control>
          </mc:Choice>
        </mc:AlternateContent>
        <mc:AlternateContent xmlns:mc="http://schemas.openxmlformats.org/markup-compatibility/2006">
          <mc:Choice Requires="x14">
            <control shapeId="20515" r:id="rId8" name="Check Box 35">
              <controlPr defaultSize="0" autoFill="0" autoLine="0" autoPict="0">
                <anchor moveWithCells="1">
                  <from>
                    <xdr:col>3</xdr:col>
                    <xdr:colOff>57150</xdr:colOff>
                    <xdr:row>22</xdr:row>
                    <xdr:rowOff>19050</xdr:rowOff>
                  </from>
                  <to>
                    <xdr:col>3</xdr:col>
                    <xdr:colOff>342900</xdr:colOff>
                    <xdr:row>22</xdr:row>
                    <xdr:rowOff>247650</xdr:rowOff>
                  </to>
                </anchor>
              </controlPr>
            </control>
          </mc:Choice>
        </mc:AlternateContent>
        <mc:AlternateContent xmlns:mc="http://schemas.openxmlformats.org/markup-compatibility/2006">
          <mc:Choice Requires="x14">
            <control shapeId="20516" r:id="rId9" name="Check Box 36">
              <controlPr defaultSize="0" autoFill="0" autoLine="0" autoPict="0">
                <anchor moveWithCells="1">
                  <from>
                    <xdr:col>6</xdr:col>
                    <xdr:colOff>38100</xdr:colOff>
                    <xdr:row>22</xdr:row>
                    <xdr:rowOff>28575</xdr:rowOff>
                  </from>
                  <to>
                    <xdr:col>6</xdr:col>
                    <xdr:colOff>333375</xdr:colOff>
                    <xdr:row>22</xdr:row>
                    <xdr:rowOff>247650</xdr:rowOff>
                  </to>
                </anchor>
              </controlPr>
            </control>
          </mc:Choice>
        </mc:AlternateContent>
        <mc:AlternateContent xmlns:mc="http://schemas.openxmlformats.org/markup-compatibility/2006">
          <mc:Choice Requires="x14">
            <control shapeId="20517" r:id="rId10" name="Check Box 37">
              <controlPr defaultSize="0" autoFill="0" autoLine="0" autoPict="0">
                <anchor moveWithCells="1">
                  <from>
                    <xdr:col>6</xdr:col>
                    <xdr:colOff>457200</xdr:colOff>
                    <xdr:row>22</xdr:row>
                    <xdr:rowOff>38100</xdr:rowOff>
                  </from>
                  <to>
                    <xdr:col>7</xdr:col>
                    <xdr:colOff>285750</xdr:colOff>
                    <xdr:row>22</xdr:row>
                    <xdr:rowOff>266700</xdr:rowOff>
                  </to>
                </anchor>
              </controlPr>
            </control>
          </mc:Choice>
        </mc:AlternateContent>
        <mc:AlternateContent xmlns:mc="http://schemas.openxmlformats.org/markup-compatibility/2006">
          <mc:Choice Requires="x14">
            <control shapeId="20518" r:id="rId11" name="Check Box 38">
              <controlPr defaultSize="0" autoFill="0" autoLine="0" autoPict="0">
                <anchor moveWithCells="1">
                  <from>
                    <xdr:col>9</xdr:col>
                    <xdr:colOff>161925</xdr:colOff>
                    <xdr:row>22</xdr:row>
                    <xdr:rowOff>28575</xdr:rowOff>
                  </from>
                  <to>
                    <xdr:col>9</xdr:col>
                    <xdr:colOff>438150</xdr:colOff>
                    <xdr:row>22</xdr:row>
                    <xdr:rowOff>247650</xdr:rowOff>
                  </to>
                </anchor>
              </controlPr>
            </control>
          </mc:Choice>
        </mc:AlternateContent>
        <mc:AlternateContent xmlns:mc="http://schemas.openxmlformats.org/markup-compatibility/2006">
          <mc:Choice Requires="x14">
            <control shapeId="20519" r:id="rId12" name="Check Box 39">
              <controlPr defaultSize="0" autoFill="0" autoLine="0" autoPict="0">
                <anchor moveWithCells="1">
                  <from>
                    <xdr:col>12</xdr:col>
                    <xdr:colOff>171450</xdr:colOff>
                    <xdr:row>22</xdr:row>
                    <xdr:rowOff>28575</xdr:rowOff>
                  </from>
                  <to>
                    <xdr:col>12</xdr:col>
                    <xdr:colOff>457200</xdr:colOff>
                    <xdr:row>22</xdr:row>
                    <xdr:rowOff>247650</xdr:rowOff>
                  </to>
                </anchor>
              </controlPr>
            </control>
          </mc:Choice>
        </mc:AlternateContent>
        <mc:AlternateContent xmlns:mc="http://schemas.openxmlformats.org/markup-compatibility/2006">
          <mc:Choice Requires="x14">
            <control shapeId="20520" r:id="rId13" name="Check Box 40">
              <controlPr defaultSize="0" autoFill="0" autoLine="0" autoPict="0">
                <anchor moveWithCells="1">
                  <from>
                    <xdr:col>13</xdr:col>
                    <xdr:colOff>104775</xdr:colOff>
                    <xdr:row>22</xdr:row>
                    <xdr:rowOff>19050</xdr:rowOff>
                  </from>
                  <to>
                    <xdr:col>13</xdr:col>
                    <xdr:colOff>400050</xdr:colOff>
                    <xdr:row>22</xdr:row>
                    <xdr:rowOff>247650</xdr:rowOff>
                  </to>
                </anchor>
              </controlPr>
            </control>
          </mc:Choice>
        </mc:AlternateContent>
        <mc:AlternateContent xmlns:mc="http://schemas.openxmlformats.org/markup-compatibility/2006">
          <mc:Choice Requires="x14">
            <control shapeId="20521" r:id="rId14" name="Check Box 41">
              <controlPr defaultSize="0" autoFill="0" autoLine="0" autoPict="0">
                <anchor moveWithCells="1">
                  <from>
                    <xdr:col>3</xdr:col>
                    <xdr:colOff>57150</xdr:colOff>
                    <xdr:row>23</xdr:row>
                    <xdr:rowOff>19050</xdr:rowOff>
                  </from>
                  <to>
                    <xdr:col>3</xdr:col>
                    <xdr:colOff>361950</xdr:colOff>
                    <xdr:row>23</xdr:row>
                    <xdr:rowOff>247650</xdr:rowOff>
                  </to>
                </anchor>
              </controlPr>
            </control>
          </mc:Choice>
        </mc:AlternateContent>
        <mc:AlternateContent xmlns:mc="http://schemas.openxmlformats.org/markup-compatibility/2006">
          <mc:Choice Requires="x14">
            <control shapeId="20522" r:id="rId15" name="Check Box 42">
              <controlPr defaultSize="0" autoFill="0" autoLine="0" autoPict="0">
                <anchor moveWithCells="1">
                  <from>
                    <xdr:col>7</xdr:col>
                    <xdr:colOff>228600</xdr:colOff>
                    <xdr:row>23</xdr:row>
                    <xdr:rowOff>19050</xdr:rowOff>
                  </from>
                  <to>
                    <xdr:col>8</xdr:col>
                    <xdr:colOff>19050</xdr:colOff>
                    <xdr:row>23</xdr:row>
                    <xdr:rowOff>247650</xdr:rowOff>
                  </to>
                </anchor>
              </controlPr>
            </control>
          </mc:Choice>
        </mc:AlternateContent>
        <mc:AlternateContent xmlns:mc="http://schemas.openxmlformats.org/markup-compatibility/2006">
          <mc:Choice Requires="x14">
            <control shapeId="20523" r:id="rId16" name="Check Box 43">
              <controlPr defaultSize="0" autoFill="0" autoLine="0" autoPict="0">
                <anchor moveWithCells="1">
                  <from>
                    <xdr:col>11</xdr:col>
                    <xdr:colOff>28575</xdr:colOff>
                    <xdr:row>23</xdr:row>
                    <xdr:rowOff>28575</xdr:rowOff>
                  </from>
                  <to>
                    <xdr:col>11</xdr:col>
                    <xdr:colOff>323850</xdr:colOff>
                    <xdr:row>23</xdr:row>
                    <xdr:rowOff>247650</xdr:rowOff>
                  </to>
                </anchor>
              </controlPr>
            </control>
          </mc:Choice>
        </mc:AlternateContent>
        <mc:AlternateContent xmlns:mc="http://schemas.openxmlformats.org/markup-compatibility/2006">
          <mc:Choice Requires="x14">
            <control shapeId="20524" r:id="rId17" name="Check Box 44">
              <controlPr defaultSize="0" autoFill="0" autoLine="0" autoPict="0">
                <anchor moveWithCells="1">
                  <from>
                    <xdr:col>6</xdr:col>
                    <xdr:colOff>352425</xdr:colOff>
                    <xdr:row>24</xdr:row>
                    <xdr:rowOff>38100</xdr:rowOff>
                  </from>
                  <to>
                    <xdr:col>7</xdr:col>
                    <xdr:colOff>209550</xdr:colOff>
                    <xdr:row>24</xdr:row>
                    <xdr:rowOff>266700</xdr:rowOff>
                  </to>
                </anchor>
              </controlPr>
            </control>
          </mc:Choice>
        </mc:AlternateContent>
        <mc:AlternateContent xmlns:mc="http://schemas.openxmlformats.org/markup-compatibility/2006">
          <mc:Choice Requires="x14">
            <control shapeId="20525" r:id="rId18" name="Check Box 45">
              <controlPr defaultSize="0" autoFill="0" autoLine="0" autoPict="0">
                <anchor moveWithCells="1">
                  <from>
                    <xdr:col>9</xdr:col>
                    <xdr:colOff>104775</xdr:colOff>
                    <xdr:row>24</xdr:row>
                    <xdr:rowOff>28575</xdr:rowOff>
                  </from>
                  <to>
                    <xdr:col>9</xdr:col>
                    <xdr:colOff>400050</xdr:colOff>
                    <xdr:row>24</xdr:row>
                    <xdr:rowOff>247650</xdr:rowOff>
                  </to>
                </anchor>
              </controlPr>
            </control>
          </mc:Choice>
        </mc:AlternateContent>
        <mc:AlternateContent xmlns:mc="http://schemas.openxmlformats.org/markup-compatibility/2006">
          <mc:Choice Requires="x14">
            <control shapeId="20526" r:id="rId19" name="Check Box 46">
              <controlPr defaultSize="0" autoFill="0" autoLine="0" autoPict="0">
                <anchor moveWithCells="1">
                  <from>
                    <xdr:col>11</xdr:col>
                    <xdr:colOff>57150</xdr:colOff>
                    <xdr:row>24</xdr:row>
                    <xdr:rowOff>19050</xdr:rowOff>
                  </from>
                  <to>
                    <xdr:col>11</xdr:col>
                    <xdr:colOff>323850</xdr:colOff>
                    <xdr:row>24</xdr:row>
                    <xdr:rowOff>247650</xdr:rowOff>
                  </to>
                </anchor>
              </controlPr>
            </control>
          </mc:Choice>
        </mc:AlternateContent>
        <mc:AlternateContent xmlns:mc="http://schemas.openxmlformats.org/markup-compatibility/2006">
          <mc:Choice Requires="x14">
            <control shapeId="20527" r:id="rId20" name="Check Box 47">
              <controlPr defaultSize="0" autoFill="0" autoLine="0" autoPict="0">
                <anchor moveWithCells="1">
                  <from>
                    <xdr:col>6</xdr:col>
                    <xdr:colOff>390525</xdr:colOff>
                    <xdr:row>25</xdr:row>
                    <xdr:rowOff>19050</xdr:rowOff>
                  </from>
                  <to>
                    <xdr:col>7</xdr:col>
                    <xdr:colOff>247650</xdr:colOff>
                    <xdr:row>25</xdr:row>
                    <xdr:rowOff>247650</xdr:rowOff>
                  </to>
                </anchor>
              </controlPr>
            </control>
          </mc:Choice>
        </mc:AlternateContent>
        <mc:AlternateContent xmlns:mc="http://schemas.openxmlformats.org/markup-compatibility/2006">
          <mc:Choice Requires="x14">
            <control shapeId="20528" r:id="rId21" name="Check Box 48">
              <controlPr defaultSize="0" autoFill="0" autoLine="0" autoPict="0">
                <anchor moveWithCells="1">
                  <from>
                    <xdr:col>11</xdr:col>
                    <xdr:colOff>0</xdr:colOff>
                    <xdr:row>25</xdr:row>
                    <xdr:rowOff>19050</xdr:rowOff>
                  </from>
                  <to>
                    <xdr:col>11</xdr:col>
                    <xdr:colOff>285750</xdr:colOff>
                    <xdr:row>25</xdr:row>
                    <xdr:rowOff>247650</xdr:rowOff>
                  </to>
                </anchor>
              </controlPr>
            </control>
          </mc:Choice>
        </mc:AlternateContent>
        <mc:AlternateContent xmlns:mc="http://schemas.openxmlformats.org/markup-compatibility/2006">
          <mc:Choice Requires="x14">
            <control shapeId="20529" r:id="rId22" name="Check Box 49">
              <controlPr defaultSize="0" autoFill="0" autoLine="0" autoPict="0">
                <anchor moveWithCells="1">
                  <from>
                    <xdr:col>13</xdr:col>
                    <xdr:colOff>419100</xdr:colOff>
                    <xdr:row>25</xdr:row>
                    <xdr:rowOff>38100</xdr:rowOff>
                  </from>
                  <to>
                    <xdr:col>14</xdr:col>
                    <xdr:colOff>171450</xdr:colOff>
                    <xdr:row>25</xdr:row>
                    <xdr:rowOff>266700</xdr:rowOff>
                  </to>
                </anchor>
              </controlPr>
            </control>
          </mc:Choice>
        </mc:AlternateContent>
        <mc:AlternateContent xmlns:mc="http://schemas.openxmlformats.org/markup-compatibility/2006">
          <mc:Choice Requires="x14">
            <control shapeId="20530" r:id="rId23" name="Check Box 50">
              <controlPr defaultSize="0" autoFill="0" autoLine="0" autoPict="0">
                <anchor moveWithCells="1">
                  <from>
                    <xdr:col>3</xdr:col>
                    <xdr:colOff>28575</xdr:colOff>
                    <xdr:row>32</xdr:row>
                    <xdr:rowOff>9525</xdr:rowOff>
                  </from>
                  <to>
                    <xdr:col>3</xdr:col>
                    <xdr:colOff>323850</xdr:colOff>
                    <xdr:row>32</xdr:row>
                    <xdr:rowOff>247650</xdr:rowOff>
                  </to>
                </anchor>
              </controlPr>
            </control>
          </mc:Choice>
        </mc:AlternateContent>
        <mc:AlternateContent xmlns:mc="http://schemas.openxmlformats.org/markup-compatibility/2006">
          <mc:Choice Requires="x14">
            <control shapeId="20531" r:id="rId24" name="Check Box 51">
              <controlPr defaultSize="0" autoFill="0" autoLine="0" autoPict="0">
                <anchor moveWithCells="1">
                  <from>
                    <xdr:col>3</xdr:col>
                    <xdr:colOff>19050</xdr:colOff>
                    <xdr:row>30</xdr:row>
                    <xdr:rowOff>28575</xdr:rowOff>
                  </from>
                  <to>
                    <xdr:col>3</xdr:col>
                    <xdr:colOff>304800</xdr:colOff>
                    <xdr:row>30</xdr:row>
                    <xdr:rowOff>247650</xdr:rowOff>
                  </to>
                </anchor>
              </controlPr>
            </control>
          </mc:Choice>
        </mc:AlternateContent>
        <mc:AlternateContent xmlns:mc="http://schemas.openxmlformats.org/markup-compatibility/2006">
          <mc:Choice Requires="x14">
            <control shapeId="20532" r:id="rId25" name="Check Box 52">
              <controlPr defaultSize="0" autoFill="0" autoLine="0" autoPict="0">
                <anchor moveWithCells="1">
                  <from>
                    <xdr:col>3</xdr:col>
                    <xdr:colOff>19050</xdr:colOff>
                    <xdr:row>29</xdr:row>
                    <xdr:rowOff>38100</xdr:rowOff>
                  </from>
                  <to>
                    <xdr:col>3</xdr:col>
                    <xdr:colOff>304800</xdr:colOff>
                    <xdr:row>29</xdr:row>
                    <xdr:rowOff>266700</xdr:rowOff>
                  </to>
                </anchor>
              </controlPr>
            </control>
          </mc:Choice>
        </mc:AlternateContent>
        <mc:AlternateContent xmlns:mc="http://schemas.openxmlformats.org/markup-compatibility/2006">
          <mc:Choice Requires="x14">
            <control shapeId="20533" r:id="rId26" name="Check Box 53">
              <controlPr defaultSize="0" autoFill="0" autoLine="0" autoPict="0">
                <anchor moveWithCells="1">
                  <from>
                    <xdr:col>3</xdr:col>
                    <xdr:colOff>28575</xdr:colOff>
                    <xdr:row>28</xdr:row>
                    <xdr:rowOff>28575</xdr:rowOff>
                  </from>
                  <to>
                    <xdr:col>3</xdr:col>
                    <xdr:colOff>323850</xdr:colOff>
                    <xdr:row>28</xdr:row>
                    <xdr:rowOff>247650</xdr:rowOff>
                  </to>
                </anchor>
              </controlPr>
            </control>
          </mc:Choice>
        </mc:AlternateContent>
        <mc:AlternateContent xmlns:mc="http://schemas.openxmlformats.org/markup-compatibility/2006">
          <mc:Choice Requires="x14">
            <control shapeId="20534" r:id="rId27" name="Check Box 54">
              <controlPr defaultSize="0" autoFill="0" autoLine="0" autoPict="0">
                <anchor moveWithCells="1">
                  <from>
                    <xdr:col>3</xdr:col>
                    <xdr:colOff>28575</xdr:colOff>
                    <xdr:row>27</xdr:row>
                    <xdr:rowOff>19050</xdr:rowOff>
                  </from>
                  <to>
                    <xdr:col>3</xdr:col>
                    <xdr:colOff>323850</xdr:colOff>
                    <xdr:row>27</xdr:row>
                    <xdr:rowOff>247650</xdr:rowOff>
                  </to>
                </anchor>
              </controlPr>
            </control>
          </mc:Choice>
        </mc:AlternateContent>
        <mc:AlternateContent xmlns:mc="http://schemas.openxmlformats.org/markup-compatibility/2006">
          <mc:Choice Requires="x14">
            <control shapeId="20535" r:id="rId28" name="Check Box 55">
              <controlPr defaultSize="0" autoFill="0" autoLine="0" autoPict="0">
                <anchor moveWithCells="1">
                  <from>
                    <xdr:col>3</xdr:col>
                    <xdr:colOff>28575</xdr:colOff>
                    <xdr:row>26</xdr:row>
                    <xdr:rowOff>9525</xdr:rowOff>
                  </from>
                  <to>
                    <xdr:col>3</xdr:col>
                    <xdr:colOff>323850</xdr:colOff>
                    <xdr:row>26</xdr:row>
                    <xdr:rowOff>247650</xdr:rowOff>
                  </to>
                </anchor>
              </controlPr>
            </control>
          </mc:Choice>
        </mc:AlternateContent>
        <mc:AlternateContent xmlns:mc="http://schemas.openxmlformats.org/markup-compatibility/2006">
          <mc:Choice Requires="x14">
            <control shapeId="20536" r:id="rId29" name="Check Box 56">
              <controlPr defaultSize="0" autoFill="0" autoLine="0" autoPict="0">
                <anchor moveWithCells="1">
                  <from>
                    <xdr:col>7</xdr:col>
                    <xdr:colOff>390525</xdr:colOff>
                    <xdr:row>26</xdr:row>
                    <xdr:rowOff>19050</xdr:rowOff>
                  </from>
                  <to>
                    <xdr:col>8</xdr:col>
                    <xdr:colOff>171450</xdr:colOff>
                    <xdr:row>26</xdr:row>
                    <xdr:rowOff>247650</xdr:rowOff>
                  </to>
                </anchor>
              </controlPr>
            </control>
          </mc:Choice>
        </mc:AlternateContent>
        <mc:AlternateContent xmlns:mc="http://schemas.openxmlformats.org/markup-compatibility/2006">
          <mc:Choice Requires="x14">
            <control shapeId="20537" r:id="rId30" name="Check Box 57">
              <controlPr defaultSize="0" autoFill="0" autoLine="0" autoPict="0">
                <anchor moveWithCells="1">
                  <from>
                    <xdr:col>9</xdr:col>
                    <xdr:colOff>295275</xdr:colOff>
                    <xdr:row>27</xdr:row>
                    <xdr:rowOff>38100</xdr:rowOff>
                  </from>
                  <to>
                    <xdr:col>10</xdr:col>
                    <xdr:colOff>57150</xdr:colOff>
                    <xdr:row>27</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7082-EC91-49FB-902F-257E24027E80}">
  <sheetPr codeName="Sheet4">
    <tabColor rgb="FFFF0000"/>
    <pageSetUpPr fitToPage="1"/>
  </sheetPr>
  <dimension ref="A1:BY93"/>
  <sheetViews>
    <sheetView showZeros="0" view="pageBreakPreview" zoomScale="115" zoomScaleNormal="115" zoomScaleSheetLayoutView="115" workbookViewId="0">
      <selection activeCell="BA6" sqref="BA6:BH9"/>
    </sheetView>
  </sheetViews>
  <sheetFormatPr defaultColWidth="1.875" defaultRowHeight="11.25" customHeight="1" x14ac:dyDescent="0.15"/>
  <cols>
    <col min="1" max="16384" width="1.875" style="5"/>
  </cols>
  <sheetData>
    <row r="1" spans="1:60" ht="13.9" customHeight="1" x14ac:dyDescent="0.15">
      <c r="A1" s="1899" t="s">
        <v>136</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c r="AR1" s="1899"/>
      <c r="AS1" s="1899"/>
      <c r="AT1" s="1899"/>
      <c r="AU1" s="1899"/>
      <c r="AV1" s="1899"/>
      <c r="AW1" s="1899"/>
      <c r="AX1" s="1899"/>
      <c r="AY1" s="1899"/>
    </row>
    <row r="2" spans="1:60" ht="13.9" customHeight="1" x14ac:dyDescent="0.15">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c r="AR2" s="1899"/>
      <c r="AS2" s="1899"/>
      <c r="AT2" s="1899"/>
      <c r="AU2" s="1899"/>
      <c r="AV2" s="1899"/>
      <c r="AW2" s="1899"/>
      <c r="AX2" s="1899"/>
      <c r="AY2" s="1899"/>
    </row>
    <row r="3" spans="1:60" ht="9" customHeight="1" x14ac:dyDescent="0.15">
      <c r="A3" s="1900" t="s">
        <v>127</v>
      </c>
      <c r="B3" s="1901"/>
      <c r="C3" s="1901"/>
      <c r="D3" s="1901"/>
      <c r="E3" s="1901"/>
      <c r="F3" s="1901"/>
      <c r="G3" s="1901"/>
      <c r="H3" s="1901"/>
      <c r="I3" s="1901"/>
      <c r="J3" s="1901"/>
      <c r="K3" s="1901"/>
      <c r="L3" s="1901"/>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1901"/>
      <c r="AO3" s="1901"/>
      <c r="AP3" s="1901"/>
      <c r="AQ3" s="1901"/>
      <c r="AR3" s="1901"/>
      <c r="AS3" s="1901"/>
      <c r="AT3" s="1901"/>
      <c r="AU3" s="1901"/>
      <c r="AV3" s="1901"/>
      <c r="AW3" s="1901"/>
      <c r="AX3" s="1901"/>
      <c r="AY3" s="1901"/>
    </row>
    <row r="4" spans="1:60" ht="9" customHeight="1" thickBot="1" x14ac:dyDescent="0.2">
      <c r="A4" s="1902"/>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1"/>
      <c r="AJ4" s="1901"/>
      <c r="AK4" s="1901"/>
      <c r="AL4" s="1901"/>
      <c r="AM4" s="1901"/>
      <c r="AN4" s="1901"/>
      <c r="AO4" s="1901"/>
      <c r="AP4" s="1901"/>
      <c r="AQ4" s="1901"/>
      <c r="AR4" s="1901"/>
      <c r="AS4" s="1901"/>
      <c r="AT4" s="1901"/>
      <c r="AU4" s="1901"/>
      <c r="AV4" s="1901"/>
      <c r="AW4" s="1901"/>
      <c r="AX4" s="1901"/>
      <c r="AY4" s="1901"/>
    </row>
    <row r="5" spans="1:60" ht="14.25" customHeight="1" thickBot="1" x14ac:dyDescent="0.2">
      <c r="A5" s="1903" t="s">
        <v>82</v>
      </c>
      <c r="B5" s="1904"/>
      <c r="C5" s="1904"/>
      <c r="D5" s="1904"/>
      <c r="E5" s="1904"/>
      <c r="F5" s="1905"/>
      <c r="G5" s="1906">
        <v>2023</v>
      </c>
      <c r="H5" s="1906"/>
      <c r="I5" s="1906"/>
      <c r="J5" s="1906"/>
      <c r="K5" s="1906"/>
      <c r="L5" s="1907" t="s">
        <v>0</v>
      </c>
      <c r="M5" s="1907"/>
      <c r="N5" s="1906">
        <v>4</v>
      </c>
      <c r="O5" s="1906"/>
      <c r="P5" s="1906"/>
      <c r="Q5" s="1906"/>
      <c r="R5" s="1907" t="s">
        <v>27</v>
      </c>
      <c r="S5" s="1907"/>
      <c r="T5" s="1908">
        <v>22</v>
      </c>
      <c r="U5" s="1908"/>
      <c r="V5" s="1908"/>
      <c r="W5" s="1907" t="s">
        <v>28</v>
      </c>
      <c r="X5" s="1907"/>
      <c r="Y5" s="1909"/>
      <c r="Z5" s="1909"/>
      <c r="AA5" s="1909"/>
      <c r="AB5" s="1909"/>
      <c r="AC5" s="1909"/>
      <c r="AD5" s="1909"/>
      <c r="AE5" s="1909"/>
      <c r="AF5" s="1909"/>
      <c r="AG5" s="1909"/>
      <c r="AH5" s="1909"/>
      <c r="AI5" s="1909"/>
      <c r="AJ5" s="1909"/>
      <c r="AK5" s="1909"/>
      <c r="AL5" s="1910"/>
      <c r="AM5" s="1846" t="s">
        <v>21</v>
      </c>
      <c r="AN5" s="1847"/>
      <c r="AO5" s="1847"/>
      <c r="AP5" s="1848"/>
      <c r="AQ5" s="1849" t="s">
        <v>564</v>
      </c>
      <c r="AR5" s="1849"/>
      <c r="AS5" s="1849"/>
      <c r="AT5" s="1849"/>
      <c r="AU5" s="1849"/>
      <c r="AV5" s="1849"/>
      <c r="AW5" s="1849"/>
      <c r="AX5" s="1849"/>
      <c r="AY5" s="1850"/>
    </row>
    <row r="6" spans="1:60" ht="12" customHeight="1" thickTop="1" x14ac:dyDescent="0.15">
      <c r="A6" s="1851" t="s">
        <v>3</v>
      </c>
      <c r="B6" s="1852"/>
      <c r="C6" s="1852"/>
      <c r="D6" s="1852"/>
      <c r="E6" s="1852"/>
      <c r="F6" s="1853"/>
      <c r="G6" s="1860" t="s">
        <v>352</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2"/>
      <c r="AM6" s="1869" t="s">
        <v>110</v>
      </c>
      <c r="AN6" s="1870"/>
      <c r="AO6" s="1870"/>
      <c r="AP6" s="1870"/>
      <c r="AQ6" s="1870"/>
      <c r="AR6" s="1870"/>
      <c r="AS6" s="1870"/>
      <c r="AT6" s="1871"/>
      <c r="AU6" s="1872"/>
      <c r="AV6" s="1872"/>
      <c r="AW6" s="1872"/>
      <c r="AX6" s="1872"/>
      <c r="AY6" s="1873"/>
      <c r="BA6" s="1837" t="s">
        <v>409</v>
      </c>
      <c r="BB6" s="1838"/>
      <c r="BC6" s="1838"/>
      <c r="BD6" s="1838"/>
      <c r="BE6" s="1838"/>
      <c r="BF6" s="1838"/>
      <c r="BG6" s="1838"/>
      <c r="BH6" s="1839"/>
    </row>
    <row r="7" spans="1:60" ht="9" customHeight="1" x14ac:dyDescent="0.15">
      <c r="A7" s="1854"/>
      <c r="B7" s="1855"/>
      <c r="C7" s="1855"/>
      <c r="D7" s="1855"/>
      <c r="E7" s="1855"/>
      <c r="F7" s="1856"/>
      <c r="G7" s="1863"/>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1865"/>
      <c r="AM7" s="1874" t="s">
        <v>29</v>
      </c>
      <c r="AN7" s="1875"/>
      <c r="AO7" s="1875"/>
      <c r="AP7" s="1875"/>
      <c r="AQ7" s="1875"/>
      <c r="AR7" s="1875"/>
      <c r="AS7" s="1875"/>
      <c r="AT7" s="1876"/>
      <c r="AU7" s="1883"/>
      <c r="AV7" s="1883"/>
      <c r="AW7" s="1883"/>
      <c r="AX7" s="1883"/>
      <c r="AY7" s="1884"/>
      <c r="BA7" s="1840"/>
      <c r="BB7" s="1841"/>
      <c r="BC7" s="1841"/>
      <c r="BD7" s="1841"/>
      <c r="BE7" s="1841"/>
      <c r="BF7" s="1841"/>
      <c r="BG7" s="1841"/>
      <c r="BH7" s="1842"/>
    </row>
    <row r="8" spans="1:60" ht="9" customHeight="1" x14ac:dyDescent="0.15">
      <c r="A8" s="1854"/>
      <c r="B8" s="1855"/>
      <c r="C8" s="1855"/>
      <c r="D8" s="1855"/>
      <c r="E8" s="1855"/>
      <c r="F8" s="1856"/>
      <c r="G8" s="1863"/>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1865"/>
      <c r="AM8" s="1877"/>
      <c r="AN8" s="1878"/>
      <c r="AO8" s="1878"/>
      <c r="AP8" s="1878"/>
      <c r="AQ8" s="1878"/>
      <c r="AR8" s="1878"/>
      <c r="AS8" s="1878"/>
      <c r="AT8" s="1879"/>
      <c r="AU8" s="1885"/>
      <c r="AV8" s="1885"/>
      <c r="AW8" s="1885"/>
      <c r="AX8" s="1885"/>
      <c r="AY8" s="1886"/>
      <c r="BA8" s="1840"/>
      <c r="BB8" s="1841"/>
      <c r="BC8" s="1841"/>
      <c r="BD8" s="1841"/>
      <c r="BE8" s="1841"/>
      <c r="BF8" s="1841"/>
      <c r="BG8" s="1841"/>
      <c r="BH8" s="1842"/>
    </row>
    <row r="9" spans="1:60" ht="9" customHeight="1" thickBot="1" x14ac:dyDescent="0.2">
      <c r="A9" s="1857"/>
      <c r="B9" s="1858"/>
      <c r="C9" s="1858"/>
      <c r="D9" s="1858"/>
      <c r="E9" s="1858"/>
      <c r="F9" s="1859"/>
      <c r="G9" s="1866"/>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1868"/>
      <c r="AM9" s="1880"/>
      <c r="AN9" s="1881"/>
      <c r="AO9" s="1881"/>
      <c r="AP9" s="1881"/>
      <c r="AQ9" s="1881"/>
      <c r="AR9" s="1881"/>
      <c r="AS9" s="1881"/>
      <c r="AT9" s="1882"/>
      <c r="AU9" s="1887"/>
      <c r="AV9" s="1887"/>
      <c r="AW9" s="1887"/>
      <c r="AX9" s="1887"/>
      <c r="AY9" s="1888"/>
      <c r="BA9" s="1843"/>
      <c r="BB9" s="1844"/>
      <c r="BC9" s="1844"/>
      <c r="BD9" s="1844"/>
      <c r="BE9" s="1844"/>
      <c r="BF9" s="1844"/>
      <c r="BG9" s="1844"/>
      <c r="BH9" s="1845"/>
    </row>
    <row r="10" spans="1:60" ht="11.25" customHeight="1" thickTop="1" x14ac:dyDescent="0.15">
      <c r="A10" s="1851" t="s">
        <v>4</v>
      </c>
      <c r="B10" s="1852"/>
      <c r="C10" s="1852"/>
      <c r="D10" s="1852"/>
      <c r="E10" s="1852"/>
      <c r="F10" s="1853"/>
      <c r="G10" s="1889" t="s">
        <v>137</v>
      </c>
      <c r="H10" s="1890"/>
      <c r="I10" s="1893">
        <v>2023</v>
      </c>
      <c r="J10" s="1893"/>
      <c r="K10" s="1893"/>
      <c r="L10" s="1895" t="s">
        <v>0</v>
      </c>
      <c r="M10" s="1895"/>
      <c r="N10" s="1897">
        <v>7</v>
      </c>
      <c r="O10" s="1897"/>
      <c r="P10" s="1895" t="s">
        <v>27</v>
      </c>
      <c r="Q10" s="1895"/>
      <c r="R10" s="1897">
        <v>4</v>
      </c>
      <c r="S10" s="1897"/>
      <c r="T10" s="1895" t="s">
        <v>28</v>
      </c>
      <c r="U10" s="1895"/>
      <c r="V10" s="1934" t="s">
        <v>30</v>
      </c>
      <c r="W10" s="1936" t="str">
        <f>IFERROR(TEXT(DATE(I10,N10,R10),"aaa"),"")</f>
        <v>火</v>
      </c>
      <c r="X10" s="1936"/>
      <c r="Y10" s="1934" t="s">
        <v>31</v>
      </c>
      <c r="Z10" s="1938" t="s">
        <v>353</v>
      </c>
      <c r="AA10" s="1938"/>
      <c r="AB10" s="1940" t="s">
        <v>59</v>
      </c>
      <c r="AC10" s="1938" t="s">
        <v>99</v>
      </c>
      <c r="AD10" s="1938"/>
      <c r="AE10" s="1940" t="s">
        <v>60</v>
      </c>
      <c r="AF10" s="1942" t="s">
        <v>18</v>
      </c>
      <c r="AG10" s="1942"/>
      <c r="AH10" s="1932">
        <v>7</v>
      </c>
      <c r="AI10" s="1932"/>
      <c r="AJ10" s="1895" t="s">
        <v>27</v>
      </c>
      <c r="AK10" s="1895"/>
      <c r="AL10" s="1932">
        <v>7</v>
      </c>
      <c r="AM10" s="1932"/>
      <c r="AN10" s="1895" t="s">
        <v>28</v>
      </c>
      <c r="AO10" s="1895"/>
      <c r="AP10" s="1934" t="s">
        <v>30</v>
      </c>
      <c r="AQ10" s="1936" t="str">
        <f>IFERROR(TEXT(DATE(I10,AH10,AL10),"aaa"),"")</f>
        <v>金</v>
      </c>
      <c r="AR10" s="1936"/>
      <c r="AS10" s="1934" t="s">
        <v>31</v>
      </c>
      <c r="AT10" s="1938" t="s">
        <v>354</v>
      </c>
      <c r="AU10" s="1938"/>
      <c r="AV10" s="1940" t="s">
        <v>59</v>
      </c>
      <c r="AW10" s="1938" t="s">
        <v>99</v>
      </c>
      <c r="AX10" s="1938"/>
      <c r="AY10" s="1961" t="s">
        <v>60</v>
      </c>
    </row>
    <row r="11" spans="1:60" ht="11.25" customHeight="1" x14ac:dyDescent="0.15">
      <c r="A11" s="1857"/>
      <c r="B11" s="1858"/>
      <c r="C11" s="1858"/>
      <c r="D11" s="1858"/>
      <c r="E11" s="1858"/>
      <c r="F11" s="1859"/>
      <c r="G11" s="1891"/>
      <c r="H11" s="1892"/>
      <c r="I11" s="1894"/>
      <c r="J11" s="1894"/>
      <c r="K11" s="1894"/>
      <c r="L11" s="1896"/>
      <c r="M11" s="1896"/>
      <c r="N11" s="1898"/>
      <c r="O11" s="1898"/>
      <c r="P11" s="1896"/>
      <c r="Q11" s="1896"/>
      <c r="R11" s="1898"/>
      <c r="S11" s="1898"/>
      <c r="T11" s="1896"/>
      <c r="U11" s="1896"/>
      <c r="V11" s="1935"/>
      <c r="W11" s="1937"/>
      <c r="X11" s="1937"/>
      <c r="Y11" s="1935"/>
      <c r="Z11" s="1939"/>
      <c r="AA11" s="1939"/>
      <c r="AB11" s="1941"/>
      <c r="AC11" s="1939"/>
      <c r="AD11" s="1939"/>
      <c r="AE11" s="1941"/>
      <c r="AF11" s="1943"/>
      <c r="AG11" s="1943"/>
      <c r="AH11" s="1933"/>
      <c r="AI11" s="1933"/>
      <c r="AJ11" s="1896"/>
      <c r="AK11" s="1896"/>
      <c r="AL11" s="1933"/>
      <c r="AM11" s="1933"/>
      <c r="AN11" s="1896"/>
      <c r="AO11" s="1896"/>
      <c r="AP11" s="1935"/>
      <c r="AQ11" s="1937"/>
      <c r="AR11" s="1937"/>
      <c r="AS11" s="1935"/>
      <c r="AT11" s="1939"/>
      <c r="AU11" s="1939"/>
      <c r="AV11" s="1941"/>
      <c r="AW11" s="1939"/>
      <c r="AX11" s="1939"/>
      <c r="AY11" s="1962"/>
    </row>
    <row r="12" spans="1:60" ht="18.75" hidden="1" customHeight="1" x14ac:dyDescent="0.15">
      <c r="A12" s="1911" t="s">
        <v>23</v>
      </c>
      <c r="B12" s="1912"/>
      <c r="C12" s="1912"/>
      <c r="D12" s="1912"/>
      <c r="E12" s="1912"/>
      <c r="F12" s="1913"/>
      <c r="G12" s="1920" t="s">
        <v>32</v>
      </c>
      <c r="H12" s="1921"/>
      <c r="I12" s="1921"/>
      <c r="J12" s="1921"/>
      <c r="K12" s="1922"/>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4" t="s">
        <v>168</v>
      </c>
      <c r="AL12" s="1924"/>
      <c r="AM12" s="1925"/>
      <c r="AN12" s="1922"/>
      <c r="AO12" s="1923"/>
      <c r="AP12" s="1923"/>
      <c r="AQ12" s="1923"/>
      <c r="AR12" s="1923"/>
      <c r="AS12" s="1923"/>
      <c r="AT12" s="1923"/>
      <c r="AU12" s="1923"/>
      <c r="AV12" s="1923"/>
      <c r="AW12" s="1923"/>
      <c r="AX12" s="1923"/>
      <c r="AY12" s="1926"/>
    </row>
    <row r="13" spans="1:60" ht="9" hidden="1" customHeight="1" x14ac:dyDescent="0.15">
      <c r="A13" s="1914"/>
      <c r="B13" s="1915"/>
      <c r="C13" s="1915"/>
      <c r="D13" s="1915"/>
      <c r="E13" s="1915"/>
      <c r="F13" s="1916"/>
      <c r="G13" s="1927" t="s">
        <v>5</v>
      </c>
      <c r="H13" s="1927"/>
      <c r="I13" s="1927"/>
      <c r="J13" s="1927"/>
      <c r="K13" s="1930" t="s">
        <v>6</v>
      </c>
      <c r="L13" s="1931"/>
      <c r="M13" s="1963"/>
      <c r="N13" s="1963"/>
      <c r="O13" s="1963"/>
      <c r="P13" s="97" t="s">
        <v>138</v>
      </c>
      <c r="Q13" s="1963"/>
      <c r="R13" s="1963"/>
      <c r="S13" s="1963"/>
      <c r="T13" s="1963"/>
      <c r="U13" s="1964"/>
      <c r="V13" s="1964"/>
      <c r="W13" s="1964"/>
      <c r="X13" s="1964"/>
      <c r="Y13" s="1964"/>
      <c r="Z13" s="1964"/>
      <c r="AA13" s="1964"/>
      <c r="AB13" s="1964"/>
      <c r="AC13" s="1964"/>
      <c r="AD13" s="1964"/>
      <c r="AE13" s="1964"/>
      <c r="AF13" s="1964"/>
      <c r="AG13" s="1964"/>
      <c r="AH13" s="1964"/>
      <c r="AI13" s="1964"/>
      <c r="AJ13" s="1964"/>
      <c r="AK13" s="1964"/>
      <c r="AL13" s="1964"/>
      <c r="AM13" s="1964"/>
      <c r="AN13" s="1964"/>
      <c r="AO13" s="1964"/>
      <c r="AP13" s="1964"/>
      <c r="AQ13" s="1964"/>
      <c r="AR13" s="1964"/>
      <c r="AS13" s="1964"/>
      <c r="AT13" s="1964"/>
      <c r="AU13" s="1964"/>
      <c r="AV13" s="1964"/>
      <c r="AW13" s="1964"/>
      <c r="AX13" s="1964"/>
      <c r="AY13" s="1965"/>
    </row>
    <row r="14" spans="1:60" ht="10.15" hidden="1" customHeight="1" x14ac:dyDescent="0.15">
      <c r="A14" s="1914"/>
      <c r="B14" s="1915"/>
      <c r="C14" s="1915"/>
      <c r="D14" s="1915"/>
      <c r="E14" s="1915"/>
      <c r="F14" s="1916"/>
      <c r="G14" s="1928"/>
      <c r="H14" s="1928"/>
      <c r="I14" s="1928"/>
      <c r="J14" s="1928"/>
      <c r="K14" s="1966"/>
      <c r="L14" s="1967"/>
      <c r="M14" s="1967"/>
      <c r="N14" s="1967"/>
      <c r="O14" s="1967"/>
      <c r="P14" s="1967"/>
      <c r="Q14" s="1967"/>
      <c r="R14" s="1967"/>
      <c r="S14" s="1967"/>
      <c r="T14" s="1967"/>
      <c r="U14" s="1967"/>
      <c r="V14" s="1967"/>
      <c r="W14" s="1967"/>
      <c r="X14" s="1967"/>
      <c r="Y14" s="1967"/>
      <c r="Z14" s="1967"/>
      <c r="AA14" s="1967"/>
      <c r="AB14" s="1967"/>
      <c r="AC14" s="1967"/>
      <c r="AD14" s="1967"/>
      <c r="AE14" s="1967"/>
      <c r="AF14" s="1967"/>
      <c r="AG14" s="1967"/>
      <c r="AH14" s="1967"/>
      <c r="AI14" s="1967"/>
      <c r="AJ14" s="1967"/>
      <c r="AK14" s="1967"/>
      <c r="AL14" s="1967"/>
      <c r="AM14" s="1967"/>
      <c r="AN14" s="1967"/>
      <c r="AO14" s="1967"/>
      <c r="AP14" s="1967"/>
      <c r="AQ14" s="1967"/>
      <c r="AR14" s="1967"/>
      <c r="AS14" s="1967"/>
      <c r="AT14" s="1967"/>
      <c r="AU14" s="1967"/>
      <c r="AV14" s="1967"/>
      <c r="AW14" s="1967"/>
      <c r="AX14" s="1967"/>
      <c r="AY14" s="1968"/>
    </row>
    <row r="15" spans="1:60" ht="10.15" hidden="1" customHeight="1" x14ac:dyDescent="0.15">
      <c r="A15" s="1914"/>
      <c r="B15" s="1915"/>
      <c r="C15" s="1915"/>
      <c r="D15" s="1915"/>
      <c r="E15" s="1915"/>
      <c r="F15" s="1916"/>
      <c r="G15" s="1929"/>
      <c r="H15" s="1929"/>
      <c r="I15" s="1929"/>
      <c r="J15" s="1929"/>
      <c r="K15" s="1969"/>
      <c r="L15" s="1970"/>
      <c r="M15" s="1970"/>
      <c r="N15" s="1970"/>
      <c r="O15" s="1970"/>
      <c r="P15" s="1970"/>
      <c r="Q15" s="1970"/>
      <c r="R15" s="1970"/>
      <c r="S15" s="1970"/>
      <c r="T15" s="1970"/>
      <c r="U15" s="1970"/>
      <c r="V15" s="1970"/>
      <c r="W15" s="1970"/>
      <c r="X15" s="1970"/>
      <c r="Y15" s="1970"/>
      <c r="Z15" s="1970"/>
      <c r="AA15" s="1970"/>
      <c r="AB15" s="1970"/>
      <c r="AC15" s="1970"/>
      <c r="AD15" s="1970"/>
      <c r="AE15" s="1970"/>
      <c r="AF15" s="1970"/>
      <c r="AG15" s="1970"/>
      <c r="AH15" s="1970"/>
      <c r="AI15" s="1970"/>
      <c r="AJ15" s="1970"/>
      <c r="AK15" s="1970"/>
      <c r="AL15" s="1970"/>
      <c r="AM15" s="1970"/>
      <c r="AN15" s="1970"/>
      <c r="AO15" s="1970"/>
      <c r="AP15" s="1970"/>
      <c r="AQ15" s="1970"/>
      <c r="AR15" s="1970"/>
      <c r="AS15" s="1970"/>
      <c r="AT15" s="1970"/>
      <c r="AU15" s="1970"/>
      <c r="AV15" s="1970"/>
      <c r="AW15" s="1970"/>
      <c r="AX15" s="1970"/>
      <c r="AY15" s="1971"/>
    </row>
    <row r="16" spans="1:60" ht="15.75" hidden="1" customHeight="1" x14ac:dyDescent="0.15">
      <c r="A16" s="1914"/>
      <c r="B16" s="1915"/>
      <c r="C16" s="1915"/>
      <c r="D16" s="1915"/>
      <c r="E16" s="1915"/>
      <c r="F16" s="1916"/>
      <c r="G16" s="1972" t="s">
        <v>78</v>
      </c>
      <c r="H16" s="1927"/>
      <c r="I16" s="1927"/>
      <c r="J16" s="1927"/>
      <c r="K16" s="1974"/>
      <c r="L16" s="1975"/>
      <c r="M16" s="1975"/>
      <c r="N16" s="1975"/>
      <c r="O16" s="1975"/>
      <c r="P16" s="1975"/>
      <c r="Q16" s="1975"/>
      <c r="R16" s="1975"/>
      <c r="S16" s="1975"/>
      <c r="T16" s="1975"/>
      <c r="U16" s="1975"/>
      <c r="V16" s="1976" t="s">
        <v>126</v>
      </c>
      <c r="W16" s="1976"/>
      <c r="X16" s="1977"/>
      <c r="Y16" s="1974"/>
      <c r="Z16" s="1975"/>
      <c r="AA16" s="1975"/>
      <c r="AB16" s="1975"/>
      <c r="AC16" s="1975"/>
      <c r="AD16" s="1975"/>
      <c r="AE16" s="1975"/>
      <c r="AF16" s="1975"/>
      <c r="AG16" s="1975"/>
      <c r="AH16" s="1975"/>
      <c r="AI16" s="1975"/>
      <c r="AJ16" s="1975"/>
      <c r="AK16" s="1978" t="s">
        <v>57</v>
      </c>
      <c r="AL16" s="1924"/>
      <c r="AM16" s="1979"/>
      <c r="AN16" s="1980"/>
      <c r="AO16" s="1981"/>
      <c r="AP16" s="1981"/>
      <c r="AQ16" s="1981"/>
      <c r="AR16" s="1981"/>
      <c r="AS16" s="1981"/>
      <c r="AT16" s="1981"/>
      <c r="AU16" s="1981"/>
      <c r="AV16" s="1981"/>
      <c r="AW16" s="1981"/>
      <c r="AX16" s="1981"/>
      <c r="AY16" s="1982"/>
    </row>
    <row r="17" spans="1:52" ht="15.75" hidden="1" customHeight="1" x14ac:dyDescent="0.15">
      <c r="A17" s="1917"/>
      <c r="B17" s="1918"/>
      <c r="C17" s="1918"/>
      <c r="D17" s="1918"/>
      <c r="E17" s="1918"/>
      <c r="F17" s="1919"/>
      <c r="G17" s="1973"/>
      <c r="H17" s="1929"/>
      <c r="I17" s="1929"/>
      <c r="J17" s="1929"/>
      <c r="K17" s="1974"/>
      <c r="L17" s="1975"/>
      <c r="M17" s="1975"/>
      <c r="N17" s="1975"/>
      <c r="O17" s="1975"/>
      <c r="P17" s="1975"/>
      <c r="Q17" s="1975"/>
      <c r="R17" s="1975"/>
      <c r="S17" s="1975"/>
      <c r="T17" s="1975"/>
      <c r="U17" s="1975"/>
      <c r="V17" s="1880" t="s">
        <v>67</v>
      </c>
      <c r="W17" s="1881"/>
      <c r="X17" s="1881"/>
      <c r="Y17" s="1983"/>
      <c r="Z17" s="1984"/>
      <c r="AA17" s="1984"/>
      <c r="AB17" s="1984"/>
      <c r="AC17" s="1984"/>
      <c r="AD17" s="1984"/>
      <c r="AE17" s="1984"/>
      <c r="AF17" s="1984"/>
      <c r="AG17" s="1984"/>
      <c r="AH17" s="1984"/>
      <c r="AI17" s="1984"/>
      <c r="AJ17" s="1984"/>
      <c r="AK17" s="1984"/>
      <c r="AL17" s="1984"/>
      <c r="AM17" s="1984"/>
      <c r="AN17" s="1984"/>
      <c r="AO17" s="1984"/>
      <c r="AP17" s="1984"/>
      <c r="AQ17" s="1984"/>
      <c r="AR17" s="1984"/>
      <c r="AS17" s="1984"/>
      <c r="AT17" s="1984"/>
      <c r="AU17" s="1984"/>
      <c r="AV17" s="1984"/>
      <c r="AW17" s="1984"/>
      <c r="AX17" s="1984"/>
      <c r="AY17" s="1985"/>
    </row>
    <row r="18" spans="1:52" ht="20.25" customHeight="1" x14ac:dyDescent="0.15">
      <c r="A18" s="1911" t="s">
        <v>33</v>
      </c>
      <c r="B18" s="1912"/>
      <c r="C18" s="1912"/>
      <c r="D18" s="1912"/>
      <c r="E18" s="1912"/>
      <c r="F18" s="1913"/>
      <c r="G18" s="2022" t="s">
        <v>167</v>
      </c>
      <c r="H18" s="2023"/>
      <c r="I18" s="2023"/>
      <c r="J18" s="2023"/>
      <c r="K18" s="1944" t="s">
        <v>355</v>
      </c>
      <c r="L18" s="1945"/>
      <c r="M18" s="1945"/>
      <c r="N18" s="1945"/>
      <c r="O18" s="1945"/>
      <c r="P18" s="1945"/>
      <c r="Q18" s="1945"/>
      <c r="R18" s="1945"/>
      <c r="S18" s="1945"/>
      <c r="T18" s="1945"/>
      <c r="U18" s="1945"/>
      <c r="V18" s="1945"/>
      <c r="W18" s="1945"/>
      <c r="X18" s="1945"/>
      <c r="Y18" s="1945"/>
      <c r="Z18" s="1945"/>
      <c r="AA18" s="1945"/>
      <c r="AB18" s="1945"/>
      <c r="AC18" s="1945"/>
      <c r="AD18" s="1945"/>
      <c r="AE18" s="1945"/>
      <c r="AF18" s="1945"/>
      <c r="AG18" s="1945"/>
      <c r="AH18" s="1945"/>
      <c r="AI18" s="1945"/>
      <c r="AJ18" s="2024"/>
      <c r="AK18" s="1924" t="s">
        <v>168</v>
      </c>
      <c r="AL18" s="1924"/>
      <c r="AM18" s="1925"/>
      <c r="AN18" s="1944" t="s">
        <v>356</v>
      </c>
      <c r="AO18" s="1945"/>
      <c r="AP18" s="1945"/>
      <c r="AQ18" s="1945"/>
      <c r="AR18" s="1945"/>
      <c r="AS18" s="1945"/>
      <c r="AT18" s="1945"/>
      <c r="AU18" s="1945"/>
      <c r="AV18" s="1945"/>
      <c r="AW18" s="1945"/>
      <c r="AX18" s="1945"/>
      <c r="AY18" s="1946"/>
      <c r="AZ18" s="95"/>
    </row>
    <row r="19" spans="1:52" ht="9" customHeight="1" x14ac:dyDescent="0.15">
      <c r="A19" s="1914"/>
      <c r="B19" s="1915"/>
      <c r="C19" s="1915"/>
      <c r="D19" s="1915"/>
      <c r="E19" s="1915"/>
      <c r="F19" s="1916"/>
      <c r="G19" s="1947" t="s">
        <v>5</v>
      </c>
      <c r="H19" s="1947"/>
      <c r="I19" s="1947"/>
      <c r="J19" s="1947"/>
      <c r="K19" s="1930" t="s">
        <v>6</v>
      </c>
      <c r="L19" s="1931"/>
      <c r="M19" s="1950">
        <v>859</v>
      </c>
      <c r="N19" s="1950"/>
      <c r="O19" s="1950"/>
      <c r="P19" s="97" t="s">
        <v>138</v>
      </c>
      <c r="Q19" s="1951" t="s">
        <v>357</v>
      </c>
      <c r="R19" s="1951"/>
      <c r="S19" s="1951"/>
      <c r="T19" s="1951"/>
      <c r="U19" s="1952" t="s">
        <v>139</v>
      </c>
      <c r="V19" s="1952"/>
      <c r="W19" s="1952"/>
      <c r="X19" s="1952"/>
      <c r="Y19" s="1952"/>
      <c r="Z19" s="1952"/>
      <c r="AA19" s="1952"/>
      <c r="AB19" s="1952"/>
      <c r="AC19" s="1952"/>
      <c r="AD19" s="1952"/>
      <c r="AE19" s="1952"/>
      <c r="AF19" s="1952"/>
      <c r="AG19" s="1952"/>
      <c r="AH19" s="1952"/>
      <c r="AI19" s="1952"/>
      <c r="AJ19" s="1952"/>
      <c r="AK19" s="1952"/>
      <c r="AL19" s="1952"/>
      <c r="AM19" s="1952"/>
      <c r="AN19" s="1952"/>
      <c r="AO19" s="1952"/>
      <c r="AP19" s="1952"/>
      <c r="AQ19" s="1952"/>
      <c r="AR19" s="1952"/>
      <c r="AS19" s="1952"/>
      <c r="AT19" s="1952"/>
      <c r="AU19" s="1952"/>
      <c r="AV19" s="1952"/>
      <c r="AW19" s="1952"/>
      <c r="AX19" s="1952"/>
      <c r="AY19" s="1953"/>
      <c r="AZ19" s="95"/>
    </row>
    <row r="20" spans="1:52" ht="10.15" customHeight="1" x14ac:dyDescent="0.15">
      <c r="A20" s="1914"/>
      <c r="B20" s="1915"/>
      <c r="C20" s="1915"/>
      <c r="D20" s="1915"/>
      <c r="E20" s="1915"/>
      <c r="F20" s="1916"/>
      <c r="G20" s="1948"/>
      <c r="H20" s="1948"/>
      <c r="I20" s="1948"/>
      <c r="J20" s="1948"/>
      <c r="K20" s="1954" t="s">
        <v>100</v>
      </c>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1864"/>
      <c r="AV20" s="1864"/>
      <c r="AW20" s="1864"/>
      <c r="AX20" s="1864"/>
      <c r="AY20" s="1955"/>
      <c r="AZ20" s="95"/>
    </row>
    <row r="21" spans="1:52" ht="10.15" customHeight="1" x14ac:dyDescent="0.15">
      <c r="A21" s="1914"/>
      <c r="B21" s="1915"/>
      <c r="C21" s="1915"/>
      <c r="D21" s="1915"/>
      <c r="E21" s="1915"/>
      <c r="F21" s="1916"/>
      <c r="G21" s="1949"/>
      <c r="H21" s="1949"/>
      <c r="I21" s="1949"/>
      <c r="J21" s="1949"/>
      <c r="K21" s="1956"/>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1867"/>
      <c r="AN21" s="1867"/>
      <c r="AO21" s="1867"/>
      <c r="AP21" s="1867"/>
      <c r="AQ21" s="1867"/>
      <c r="AR21" s="1867"/>
      <c r="AS21" s="1867"/>
      <c r="AT21" s="1867"/>
      <c r="AU21" s="1867"/>
      <c r="AV21" s="1867"/>
      <c r="AW21" s="1867"/>
      <c r="AX21" s="1867"/>
      <c r="AY21" s="1957"/>
    </row>
    <row r="22" spans="1:52" ht="15.75" customHeight="1" x14ac:dyDescent="0.15">
      <c r="A22" s="1914"/>
      <c r="B22" s="1915"/>
      <c r="C22" s="1915"/>
      <c r="D22" s="1915"/>
      <c r="E22" s="1915"/>
      <c r="F22" s="1916"/>
      <c r="G22" s="1958" t="s">
        <v>78</v>
      </c>
      <c r="H22" s="1959"/>
      <c r="I22" s="1959"/>
      <c r="J22" s="1960"/>
      <c r="K22" s="2013" t="s">
        <v>88</v>
      </c>
      <c r="L22" s="2014"/>
      <c r="M22" s="2014"/>
      <c r="N22" s="2014"/>
      <c r="O22" s="2014"/>
      <c r="P22" s="2014"/>
      <c r="Q22" s="2014"/>
      <c r="R22" s="2014"/>
      <c r="S22" s="2014"/>
      <c r="T22" s="2014"/>
      <c r="U22" s="2014"/>
      <c r="V22" s="2015" t="s">
        <v>126</v>
      </c>
      <c r="W22" s="2015"/>
      <c r="X22" s="2016"/>
      <c r="Y22" s="2017" t="s">
        <v>358</v>
      </c>
      <c r="Z22" s="2018"/>
      <c r="AA22" s="2018"/>
      <c r="AB22" s="2018"/>
      <c r="AC22" s="2018"/>
      <c r="AD22" s="2018"/>
      <c r="AE22" s="2018"/>
      <c r="AF22" s="2018"/>
      <c r="AG22" s="2018"/>
      <c r="AH22" s="2018"/>
      <c r="AI22" s="2018"/>
      <c r="AJ22" s="2018"/>
      <c r="AK22" s="2019" t="s">
        <v>57</v>
      </c>
      <c r="AL22" s="2020"/>
      <c r="AM22" s="2021"/>
      <c r="AN22" s="1986" t="s">
        <v>87</v>
      </c>
      <c r="AO22" s="1987"/>
      <c r="AP22" s="1987"/>
      <c r="AQ22" s="1987"/>
      <c r="AR22" s="1987"/>
      <c r="AS22" s="1987"/>
      <c r="AT22" s="1987"/>
      <c r="AU22" s="1987"/>
      <c r="AV22" s="1987"/>
      <c r="AW22" s="1987"/>
      <c r="AX22" s="1987"/>
      <c r="AY22" s="1988"/>
    </row>
    <row r="23" spans="1:52" ht="15.75" customHeight="1" x14ac:dyDescent="0.15">
      <c r="A23" s="1914"/>
      <c r="B23" s="1915"/>
      <c r="C23" s="1915"/>
      <c r="D23" s="1915"/>
      <c r="E23" s="1915"/>
      <c r="F23" s="1916"/>
      <c r="G23" s="1958"/>
      <c r="H23" s="1959"/>
      <c r="I23" s="1959"/>
      <c r="J23" s="1960"/>
      <c r="K23" s="1989"/>
      <c r="L23" s="1990"/>
      <c r="M23" s="1990"/>
      <c r="N23" s="1990"/>
      <c r="O23" s="1990"/>
      <c r="P23" s="1990"/>
      <c r="Q23" s="1990"/>
      <c r="R23" s="1990"/>
      <c r="S23" s="1990"/>
      <c r="T23" s="1990"/>
      <c r="U23" s="1990"/>
      <c r="V23" s="1991" t="s">
        <v>67</v>
      </c>
      <c r="W23" s="1992"/>
      <c r="X23" s="1992"/>
      <c r="Y23" s="1993" t="s">
        <v>96</v>
      </c>
      <c r="Z23" s="1993"/>
      <c r="AA23" s="1993"/>
      <c r="AB23" s="1993"/>
      <c r="AC23" s="1993"/>
      <c r="AD23" s="1993"/>
      <c r="AE23" s="1993"/>
      <c r="AF23" s="1993"/>
      <c r="AG23" s="1993"/>
      <c r="AH23" s="1993"/>
      <c r="AI23" s="1993"/>
      <c r="AJ23" s="1993"/>
      <c r="AK23" s="1993"/>
      <c r="AL23" s="1993"/>
      <c r="AM23" s="1993"/>
      <c r="AN23" s="1993"/>
      <c r="AO23" s="1993"/>
      <c r="AP23" s="1993"/>
      <c r="AQ23" s="1993"/>
      <c r="AR23" s="1993"/>
      <c r="AS23" s="1993"/>
      <c r="AT23" s="1993"/>
      <c r="AU23" s="1993"/>
      <c r="AV23" s="1993"/>
      <c r="AW23" s="1993"/>
      <c r="AX23" s="1993"/>
      <c r="AY23" s="1993"/>
    </row>
    <row r="24" spans="1:52" ht="14.25" customHeight="1" x14ac:dyDescent="0.15">
      <c r="A24" s="1914"/>
      <c r="B24" s="1915"/>
      <c r="C24" s="1915"/>
      <c r="D24" s="1915"/>
      <c r="E24" s="1915"/>
      <c r="F24" s="1916"/>
      <c r="G24" s="1999" t="s">
        <v>58</v>
      </c>
      <c r="H24" s="1875"/>
      <c r="I24" s="1875"/>
      <c r="J24" s="1875"/>
      <c r="K24" s="1875"/>
      <c r="L24" s="1875"/>
      <c r="M24" s="1875"/>
      <c r="N24" s="1875"/>
      <c r="O24" s="1875"/>
      <c r="P24" s="1875"/>
      <c r="Q24" s="1876"/>
      <c r="R24" s="2001"/>
      <c r="S24" s="2001"/>
      <c r="T24" s="2001"/>
      <c r="U24" s="2001"/>
      <c r="V24" s="2001"/>
      <c r="W24" s="2001"/>
      <c r="X24" s="2001"/>
      <c r="Y24" s="2001"/>
      <c r="Z24" s="2001"/>
      <c r="AA24" s="2001"/>
      <c r="AB24" s="2001"/>
      <c r="AC24" s="2001"/>
      <c r="AD24" s="2001"/>
      <c r="AE24" s="2001"/>
      <c r="AF24" s="2001"/>
      <c r="AG24" s="2001"/>
      <c r="AH24" s="2001"/>
      <c r="AI24" s="2001"/>
      <c r="AJ24" s="2001"/>
      <c r="AK24" s="2001"/>
      <c r="AL24" s="2001"/>
      <c r="AM24" s="2001"/>
      <c r="AN24" s="2001"/>
      <c r="AO24" s="2001"/>
      <c r="AP24" s="2001"/>
      <c r="AQ24" s="2001"/>
      <c r="AR24" s="2001"/>
      <c r="AS24" s="2001"/>
      <c r="AT24" s="2001"/>
      <c r="AU24" s="2001"/>
      <c r="AV24" s="2001"/>
      <c r="AW24" s="2001"/>
      <c r="AX24" s="2001"/>
      <c r="AY24" s="2002"/>
    </row>
    <row r="25" spans="1:52" ht="14.25" customHeight="1" x14ac:dyDescent="0.15">
      <c r="A25" s="1917"/>
      <c r="B25" s="1918"/>
      <c r="C25" s="1918"/>
      <c r="D25" s="1918"/>
      <c r="E25" s="1918"/>
      <c r="F25" s="1919"/>
      <c r="G25" s="2000"/>
      <c r="H25" s="1881"/>
      <c r="I25" s="1881"/>
      <c r="J25" s="1881"/>
      <c r="K25" s="1881"/>
      <c r="L25" s="1881"/>
      <c r="M25" s="1881"/>
      <c r="N25" s="1881"/>
      <c r="O25" s="1881"/>
      <c r="P25" s="1881"/>
      <c r="Q25" s="1882"/>
      <c r="R25" s="2003" t="s">
        <v>170</v>
      </c>
      <c r="S25" s="2004"/>
      <c r="T25" s="2004"/>
      <c r="U25" s="2004"/>
      <c r="V25" s="2004"/>
      <c r="W25" s="2004"/>
      <c r="X25" s="2004"/>
      <c r="Y25" s="2004"/>
      <c r="Z25" s="2004"/>
      <c r="AA25" s="2004"/>
      <c r="AB25" s="1996" t="s">
        <v>169</v>
      </c>
      <c r="AC25" s="1996"/>
      <c r="AD25" s="1996"/>
      <c r="AE25" s="1994" t="s">
        <v>359</v>
      </c>
      <c r="AF25" s="1995"/>
      <c r="AG25" s="1995"/>
      <c r="AH25" s="1995"/>
      <c r="AI25" s="1995"/>
      <c r="AJ25" s="1995"/>
      <c r="AK25" s="1995"/>
      <c r="AL25" s="1995"/>
      <c r="AM25" s="1995"/>
      <c r="AN25" s="1996" t="s">
        <v>171</v>
      </c>
      <c r="AO25" s="1996"/>
      <c r="AP25" s="1996"/>
      <c r="AQ25" s="1994" t="s">
        <v>360</v>
      </c>
      <c r="AR25" s="1997"/>
      <c r="AS25" s="1997"/>
      <c r="AT25" s="1997"/>
      <c r="AU25" s="1997"/>
      <c r="AV25" s="1997"/>
      <c r="AW25" s="1997"/>
      <c r="AX25" s="1997"/>
      <c r="AY25" s="1998"/>
    </row>
    <row r="26" spans="1:52" ht="9.75" customHeight="1" x14ac:dyDescent="0.15">
      <c r="A26" s="1851" t="s">
        <v>7</v>
      </c>
      <c r="B26" s="1852"/>
      <c r="C26" s="1852"/>
      <c r="D26" s="1852"/>
      <c r="E26" s="1852"/>
      <c r="F26" s="1853"/>
      <c r="G26" s="2052" t="s">
        <v>361</v>
      </c>
      <c r="H26" s="2052"/>
      <c r="I26" s="2052"/>
      <c r="J26" s="2052"/>
      <c r="K26" s="2052"/>
      <c r="L26" s="2052"/>
      <c r="M26" s="2052"/>
      <c r="N26" s="2052"/>
      <c r="O26" s="2052"/>
      <c r="P26" s="2052"/>
      <c r="Q26" s="2052"/>
      <c r="R26" s="2052"/>
      <c r="S26" s="2052"/>
      <c r="T26" s="2052"/>
      <c r="U26" s="2052"/>
      <c r="V26" s="2052"/>
      <c r="W26" s="2052"/>
      <c r="X26" s="2052"/>
      <c r="Y26" s="2052"/>
      <c r="Z26" s="2052"/>
      <c r="AA26" s="2052"/>
      <c r="AB26" s="2052"/>
      <c r="AC26" s="2052"/>
      <c r="AD26" s="2052"/>
      <c r="AE26" s="2052"/>
      <c r="AF26" s="2052"/>
      <c r="AG26" s="2052"/>
      <c r="AH26" s="2052"/>
      <c r="AI26" s="2052"/>
      <c r="AJ26" s="2052"/>
      <c r="AK26" s="2052"/>
      <c r="AL26" s="2052"/>
      <c r="AM26" s="2052"/>
      <c r="AN26" s="2052"/>
      <c r="AO26" s="2052"/>
      <c r="AP26" s="2052"/>
      <c r="AQ26" s="2052"/>
      <c r="AR26" s="2052"/>
      <c r="AS26" s="2052"/>
      <c r="AT26" s="2052"/>
      <c r="AU26" s="2052"/>
      <c r="AV26" s="2052"/>
      <c r="AW26" s="2052"/>
      <c r="AX26" s="2052"/>
      <c r="AY26" s="2053"/>
    </row>
    <row r="27" spans="1:52" ht="9.75" customHeight="1" x14ac:dyDescent="0.15">
      <c r="A27" s="1857"/>
      <c r="B27" s="1858"/>
      <c r="C27" s="1858"/>
      <c r="D27" s="1858"/>
      <c r="E27" s="1858"/>
      <c r="F27" s="1859"/>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54"/>
      <c r="AW27" s="2054"/>
      <c r="AX27" s="2054"/>
      <c r="AY27" s="2055"/>
    </row>
    <row r="28" spans="1:52" ht="9" customHeight="1" x14ac:dyDescent="0.15">
      <c r="A28" s="1851" t="s">
        <v>34</v>
      </c>
      <c r="B28" s="1852"/>
      <c r="C28" s="1852"/>
      <c r="D28" s="1852"/>
      <c r="E28" s="1852"/>
      <c r="F28" s="1853"/>
      <c r="G28" s="2056" t="s">
        <v>79</v>
      </c>
      <c r="H28" s="2057"/>
      <c r="I28" s="2057"/>
      <c r="J28" s="2057"/>
      <c r="K28" s="2057"/>
      <c r="L28" s="2058"/>
      <c r="M28" s="2062" t="s">
        <v>81</v>
      </c>
      <c r="N28" s="2062"/>
      <c r="O28" s="2062"/>
      <c r="P28" s="2062"/>
      <c r="Q28" s="2062"/>
      <c r="R28" s="2062"/>
      <c r="S28" s="2064"/>
      <c r="T28" s="2064"/>
      <c r="U28" s="2064"/>
      <c r="V28" s="2066" t="s">
        <v>35</v>
      </c>
      <c r="W28" s="2066"/>
      <c r="X28" s="2062" t="s">
        <v>36</v>
      </c>
      <c r="Y28" s="2062"/>
      <c r="Z28" s="2062"/>
      <c r="AA28" s="2062"/>
      <c r="AB28" s="2062"/>
      <c r="AC28" s="2062"/>
      <c r="AD28" s="2064"/>
      <c r="AE28" s="2064"/>
      <c r="AF28" s="2064"/>
      <c r="AG28" s="2066" t="s">
        <v>35</v>
      </c>
      <c r="AH28" s="2066"/>
      <c r="AI28" s="2043" t="s">
        <v>472</v>
      </c>
      <c r="AJ28" s="2044"/>
      <c r="AK28" s="2044"/>
      <c r="AL28" s="2044"/>
      <c r="AM28" s="2044"/>
      <c r="AN28" s="2044"/>
      <c r="AO28" s="2044"/>
      <c r="AP28" s="2044"/>
      <c r="AQ28" s="2044"/>
      <c r="AR28" s="2044"/>
      <c r="AS28" s="2044"/>
      <c r="AT28" s="2049">
        <v>1</v>
      </c>
      <c r="AU28" s="2049"/>
      <c r="AV28" s="2049"/>
      <c r="AW28" s="467" t="s">
        <v>35</v>
      </c>
      <c r="AX28" s="467"/>
      <c r="AY28" s="468"/>
    </row>
    <row r="29" spans="1:52" ht="9" customHeight="1" x14ac:dyDescent="0.15">
      <c r="A29" s="1854"/>
      <c r="B29" s="1855"/>
      <c r="C29" s="1855"/>
      <c r="D29" s="1855"/>
      <c r="E29" s="1855"/>
      <c r="F29" s="1856"/>
      <c r="G29" s="2059"/>
      <c r="H29" s="2060"/>
      <c r="I29" s="2060"/>
      <c r="J29" s="2060"/>
      <c r="K29" s="2060"/>
      <c r="L29" s="2061"/>
      <c r="M29" s="2063"/>
      <c r="N29" s="2063"/>
      <c r="O29" s="2063"/>
      <c r="P29" s="2063"/>
      <c r="Q29" s="2063"/>
      <c r="R29" s="2063"/>
      <c r="S29" s="2065"/>
      <c r="T29" s="2065"/>
      <c r="U29" s="2065"/>
      <c r="V29" s="2067"/>
      <c r="W29" s="2067"/>
      <c r="X29" s="2063"/>
      <c r="Y29" s="2063"/>
      <c r="Z29" s="2063"/>
      <c r="AA29" s="2063"/>
      <c r="AB29" s="2063"/>
      <c r="AC29" s="2063"/>
      <c r="AD29" s="2065"/>
      <c r="AE29" s="2065"/>
      <c r="AF29" s="2065"/>
      <c r="AG29" s="2067"/>
      <c r="AH29" s="2067"/>
      <c r="AI29" s="2045"/>
      <c r="AJ29" s="2046"/>
      <c r="AK29" s="2046"/>
      <c r="AL29" s="2046"/>
      <c r="AM29" s="2046"/>
      <c r="AN29" s="2046"/>
      <c r="AO29" s="2046"/>
      <c r="AP29" s="2046"/>
      <c r="AQ29" s="2046"/>
      <c r="AR29" s="2046"/>
      <c r="AS29" s="2046"/>
      <c r="AT29" s="2050"/>
      <c r="AU29" s="2050"/>
      <c r="AV29" s="2050"/>
      <c r="AW29" s="469"/>
      <c r="AX29" s="469"/>
      <c r="AY29" s="470"/>
    </row>
    <row r="30" spans="1:52" ht="9" customHeight="1" x14ac:dyDescent="0.15">
      <c r="A30" s="1854"/>
      <c r="B30" s="1855"/>
      <c r="C30" s="1855"/>
      <c r="D30" s="1855"/>
      <c r="E30" s="1855"/>
      <c r="F30" s="1856"/>
      <c r="G30" s="2068" t="s">
        <v>80</v>
      </c>
      <c r="H30" s="2069"/>
      <c r="I30" s="2069"/>
      <c r="J30" s="2069"/>
      <c r="K30" s="2069"/>
      <c r="L30" s="2070"/>
      <c r="M30" s="2009" t="s">
        <v>81</v>
      </c>
      <c r="N30" s="2009"/>
      <c r="O30" s="2009"/>
      <c r="P30" s="2009"/>
      <c r="Q30" s="2009"/>
      <c r="R30" s="2009"/>
      <c r="S30" s="2005"/>
      <c r="T30" s="2005"/>
      <c r="U30" s="2005"/>
      <c r="V30" s="2007" t="s">
        <v>35</v>
      </c>
      <c r="W30" s="2007"/>
      <c r="X30" s="2009" t="s">
        <v>36</v>
      </c>
      <c r="Y30" s="2009"/>
      <c r="Z30" s="2009"/>
      <c r="AA30" s="2009"/>
      <c r="AB30" s="2009"/>
      <c r="AC30" s="2009"/>
      <c r="AD30" s="2011" t="s">
        <v>362</v>
      </c>
      <c r="AE30" s="2011"/>
      <c r="AF30" s="2011"/>
      <c r="AG30" s="2007" t="s">
        <v>35</v>
      </c>
      <c r="AH30" s="2007"/>
      <c r="AI30" s="2045"/>
      <c r="AJ30" s="2046"/>
      <c r="AK30" s="2046"/>
      <c r="AL30" s="2046"/>
      <c r="AM30" s="2046"/>
      <c r="AN30" s="2046"/>
      <c r="AO30" s="2046"/>
      <c r="AP30" s="2046"/>
      <c r="AQ30" s="2046"/>
      <c r="AR30" s="2046"/>
      <c r="AS30" s="2046"/>
      <c r="AT30" s="2050"/>
      <c r="AU30" s="2050"/>
      <c r="AV30" s="2050"/>
      <c r="AW30" s="469"/>
      <c r="AX30" s="469"/>
      <c r="AY30" s="470"/>
    </row>
    <row r="31" spans="1:52" ht="9" customHeight="1" x14ac:dyDescent="0.15">
      <c r="A31" s="1857"/>
      <c r="B31" s="1858"/>
      <c r="C31" s="1858"/>
      <c r="D31" s="1858"/>
      <c r="E31" s="1858"/>
      <c r="F31" s="1859"/>
      <c r="G31" s="2071"/>
      <c r="H31" s="2072"/>
      <c r="I31" s="2072"/>
      <c r="J31" s="2072"/>
      <c r="K31" s="2072"/>
      <c r="L31" s="2073"/>
      <c r="M31" s="2010"/>
      <c r="N31" s="2010"/>
      <c r="O31" s="2010"/>
      <c r="P31" s="2010"/>
      <c r="Q31" s="2010"/>
      <c r="R31" s="2010"/>
      <c r="S31" s="2006"/>
      <c r="T31" s="2006"/>
      <c r="U31" s="2006"/>
      <c r="V31" s="2008"/>
      <c r="W31" s="2008"/>
      <c r="X31" s="2010"/>
      <c r="Y31" s="2010"/>
      <c r="Z31" s="2010"/>
      <c r="AA31" s="2010"/>
      <c r="AB31" s="2010"/>
      <c r="AC31" s="2010"/>
      <c r="AD31" s="2012"/>
      <c r="AE31" s="2012"/>
      <c r="AF31" s="2012"/>
      <c r="AG31" s="2008"/>
      <c r="AH31" s="2008"/>
      <c r="AI31" s="2047"/>
      <c r="AJ31" s="2048"/>
      <c r="AK31" s="2048"/>
      <c r="AL31" s="2048"/>
      <c r="AM31" s="2048"/>
      <c r="AN31" s="2048"/>
      <c r="AO31" s="2048"/>
      <c r="AP31" s="2048"/>
      <c r="AQ31" s="2048"/>
      <c r="AR31" s="2048"/>
      <c r="AS31" s="2048"/>
      <c r="AT31" s="2051"/>
      <c r="AU31" s="2051"/>
      <c r="AV31" s="2051"/>
      <c r="AW31" s="471"/>
      <c r="AX31" s="471"/>
      <c r="AY31" s="472"/>
    </row>
    <row r="32" spans="1:52" ht="9" customHeight="1" x14ac:dyDescent="0.15">
      <c r="A32" s="2025" t="s">
        <v>172</v>
      </c>
      <c r="B32" s="2026"/>
      <c r="C32" s="2026"/>
      <c r="D32" s="2026"/>
      <c r="E32" s="2026"/>
      <c r="F32" s="2027"/>
      <c r="G32" s="2031"/>
      <c r="H32" s="2032"/>
      <c r="I32" s="2032"/>
      <c r="J32" s="2032"/>
      <c r="K32" s="2032"/>
      <c r="L32" s="2032"/>
      <c r="M32" s="2035" t="s">
        <v>174</v>
      </c>
      <c r="N32" s="2035"/>
      <c r="O32" s="2035"/>
      <c r="P32" s="2035"/>
      <c r="Q32" s="2035"/>
      <c r="R32" s="2035"/>
      <c r="S32" s="2037" t="s">
        <v>148</v>
      </c>
      <c r="T32" s="2037"/>
      <c r="U32" s="2039" t="s">
        <v>363</v>
      </c>
      <c r="V32" s="2039"/>
      <c r="W32" s="2039"/>
      <c r="X32" s="2039"/>
      <c r="Y32" s="2039"/>
      <c r="Z32" s="2039"/>
      <c r="AA32" s="2039"/>
      <c r="AB32" s="2039"/>
      <c r="AC32" s="2039"/>
      <c r="AD32" s="2039"/>
      <c r="AE32" s="2039"/>
      <c r="AF32" s="2039"/>
      <c r="AG32" s="2039"/>
      <c r="AH32" s="2039"/>
      <c r="AI32" s="2039"/>
      <c r="AJ32" s="2039"/>
      <c r="AK32" s="2039"/>
      <c r="AL32" s="2039"/>
      <c r="AM32" s="2039"/>
      <c r="AN32" s="2039"/>
      <c r="AO32" s="2039"/>
      <c r="AP32" s="2039"/>
      <c r="AQ32" s="2039"/>
      <c r="AR32" s="2039"/>
      <c r="AS32" s="2039"/>
      <c r="AT32" s="2039"/>
      <c r="AU32" s="2039"/>
      <c r="AV32" s="2039"/>
      <c r="AW32" s="2039"/>
      <c r="AX32" s="2039"/>
      <c r="AY32" s="2040"/>
    </row>
    <row r="33" spans="1:75" ht="9" customHeight="1" x14ac:dyDescent="0.15">
      <c r="A33" s="2028"/>
      <c r="B33" s="2029"/>
      <c r="C33" s="2029"/>
      <c r="D33" s="2029"/>
      <c r="E33" s="2029"/>
      <c r="F33" s="2030"/>
      <c r="G33" s="2033"/>
      <c r="H33" s="2034"/>
      <c r="I33" s="2034"/>
      <c r="J33" s="2034"/>
      <c r="K33" s="2034"/>
      <c r="L33" s="2034"/>
      <c r="M33" s="2036"/>
      <c r="N33" s="2036"/>
      <c r="O33" s="2036"/>
      <c r="P33" s="2036"/>
      <c r="Q33" s="2036"/>
      <c r="R33" s="2036"/>
      <c r="S33" s="2038"/>
      <c r="T33" s="2038"/>
      <c r="U33" s="2041"/>
      <c r="V33" s="2041"/>
      <c r="W33" s="2041"/>
      <c r="X33" s="2041"/>
      <c r="Y33" s="2041"/>
      <c r="Z33" s="2041"/>
      <c r="AA33" s="2041"/>
      <c r="AB33" s="2041"/>
      <c r="AC33" s="2041"/>
      <c r="AD33" s="2041"/>
      <c r="AE33" s="2041"/>
      <c r="AF33" s="2041"/>
      <c r="AG33" s="2041"/>
      <c r="AH33" s="2041"/>
      <c r="AI33" s="2041"/>
      <c r="AJ33" s="2041"/>
      <c r="AK33" s="2041"/>
      <c r="AL33" s="2041"/>
      <c r="AM33" s="2041"/>
      <c r="AN33" s="2041"/>
      <c r="AO33" s="2041"/>
      <c r="AP33" s="2041"/>
      <c r="AQ33" s="2041"/>
      <c r="AR33" s="2041"/>
      <c r="AS33" s="2041"/>
      <c r="AT33" s="2041"/>
      <c r="AU33" s="2041"/>
      <c r="AV33" s="2041"/>
      <c r="AW33" s="2041"/>
      <c r="AX33" s="2041"/>
      <c r="AY33" s="2042"/>
    </row>
    <row r="34" spans="1:75" ht="10.9" customHeight="1" x14ac:dyDescent="0.15">
      <c r="A34" s="2143" t="s">
        <v>140</v>
      </c>
      <c r="B34" s="1875"/>
      <c r="C34" s="1875"/>
      <c r="D34" s="1875"/>
      <c r="E34" s="1875"/>
      <c r="F34" s="2144"/>
      <c r="G34" s="2110" t="s">
        <v>150</v>
      </c>
      <c r="H34" s="2111"/>
      <c r="I34" s="2114">
        <v>7</v>
      </c>
      <c r="J34" s="2101"/>
      <c r="K34" s="2116" t="s">
        <v>144</v>
      </c>
      <c r="L34" s="2101">
        <v>1</v>
      </c>
      <c r="M34" s="2101"/>
      <c r="N34" s="2118">
        <v>9</v>
      </c>
      <c r="O34" s="2119"/>
      <c r="P34" s="2099" t="s">
        <v>145</v>
      </c>
      <c r="Q34" s="2101">
        <v>30</v>
      </c>
      <c r="R34" s="2101"/>
      <c r="S34" s="2103" t="s">
        <v>146</v>
      </c>
      <c r="T34" s="2103"/>
      <c r="U34" s="2101" t="s">
        <v>364</v>
      </c>
      <c r="V34" s="2101"/>
      <c r="W34" s="2101"/>
      <c r="X34" s="2101"/>
      <c r="Y34" s="2101"/>
      <c r="Z34" s="2101"/>
      <c r="AA34" s="1964" t="s">
        <v>148</v>
      </c>
      <c r="AB34" s="1964"/>
      <c r="AC34" s="2106" t="s">
        <v>147</v>
      </c>
      <c r="AD34" s="2106"/>
      <c r="AE34" s="2106"/>
      <c r="AF34" s="2106"/>
      <c r="AG34" s="2106"/>
      <c r="AH34" s="2107"/>
      <c r="AI34" s="2074" t="s">
        <v>149</v>
      </c>
      <c r="AJ34" s="2075"/>
      <c r="AK34" s="2075"/>
      <c r="AL34" s="2075"/>
      <c r="AM34" s="2075"/>
      <c r="AN34" s="2076"/>
      <c r="AO34" s="2077" t="s">
        <v>225</v>
      </c>
      <c r="AP34" s="2077"/>
      <c r="AQ34" s="2077"/>
      <c r="AR34" s="2077"/>
      <c r="AS34" s="2077"/>
      <c r="AT34" s="2077"/>
      <c r="AU34" s="2077"/>
      <c r="AV34" s="2077"/>
      <c r="AW34" s="2077"/>
      <c r="AX34" s="2077"/>
      <c r="AY34" s="2078"/>
    </row>
    <row r="35" spans="1:75" ht="10.9" customHeight="1" x14ac:dyDescent="0.15">
      <c r="A35" s="2145"/>
      <c r="B35" s="1878"/>
      <c r="C35" s="1878"/>
      <c r="D35" s="1878"/>
      <c r="E35" s="1878"/>
      <c r="F35" s="2146"/>
      <c r="G35" s="2112"/>
      <c r="H35" s="2113"/>
      <c r="I35" s="2115"/>
      <c r="J35" s="2102"/>
      <c r="K35" s="2117"/>
      <c r="L35" s="2102"/>
      <c r="M35" s="2102"/>
      <c r="N35" s="2120"/>
      <c r="O35" s="2121"/>
      <c r="P35" s="2100"/>
      <c r="Q35" s="2102"/>
      <c r="R35" s="2102"/>
      <c r="S35" s="2104"/>
      <c r="T35" s="2104"/>
      <c r="U35" s="2102"/>
      <c r="V35" s="2102"/>
      <c r="W35" s="2102"/>
      <c r="X35" s="2102"/>
      <c r="Y35" s="2102"/>
      <c r="Z35" s="2102"/>
      <c r="AA35" s="2105"/>
      <c r="AB35" s="2105"/>
      <c r="AC35" s="2108"/>
      <c r="AD35" s="2108"/>
      <c r="AE35" s="2108"/>
      <c r="AF35" s="2108"/>
      <c r="AG35" s="2108"/>
      <c r="AH35" s="2109"/>
      <c r="AI35" s="2074"/>
      <c r="AJ35" s="2075"/>
      <c r="AK35" s="2075"/>
      <c r="AL35" s="2075"/>
      <c r="AM35" s="2075"/>
      <c r="AN35" s="2076"/>
      <c r="AO35" s="2077"/>
      <c r="AP35" s="2077"/>
      <c r="AQ35" s="2077"/>
      <c r="AR35" s="2077"/>
      <c r="AS35" s="2077"/>
      <c r="AT35" s="2077"/>
      <c r="AU35" s="2077"/>
      <c r="AV35" s="2077"/>
      <c r="AW35" s="2077"/>
      <c r="AX35" s="2077"/>
      <c r="AY35" s="2078"/>
    </row>
    <row r="36" spans="1:75" ht="10.9" customHeight="1" x14ac:dyDescent="0.15">
      <c r="A36" s="2145"/>
      <c r="B36" s="1878"/>
      <c r="C36" s="1878"/>
      <c r="D36" s="1878"/>
      <c r="E36" s="1878"/>
      <c r="F36" s="2146"/>
      <c r="G36" s="2081" t="s">
        <v>151</v>
      </c>
      <c r="H36" s="2082"/>
      <c r="I36" s="2085">
        <v>7</v>
      </c>
      <c r="J36" s="2086"/>
      <c r="K36" s="2089" t="s">
        <v>144</v>
      </c>
      <c r="L36" s="2091">
        <v>3</v>
      </c>
      <c r="M36" s="2091"/>
      <c r="N36" s="2093">
        <v>14</v>
      </c>
      <c r="O36" s="2091"/>
      <c r="P36" s="2095" t="s">
        <v>145</v>
      </c>
      <c r="Q36" s="2086">
        <v>30</v>
      </c>
      <c r="R36" s="2086"/>
      <c r="S36" s="2097" t="s">
        <v>146</v>
      </c>
      <c r="T36" s="2097"/>
      <c r="U36" s="2122" t="s">
        <v>147</v>
      </c>
      <c r="V36" s="2122"/>
      <c r="W36" s="2122"/>
      <c r="X36" s="2122"/>
      <c r="Y36" s="2122"/>
      <c r="Z36" s="2122"/>
      <c r="AA36" s="2124" t="s">
        <v>148</v>
      </c>
      <c r="AB36" s="2124"/>
      <c r="AC36" s="2086" t="s">
        <v>364</v>
      </c>
      <c r="AD36" s="2086"/>
      <c r="AE36" s="2086"/>
      <c r="AF36" s="2086"/>
      <c r="AG36" s="2086"/>
      <c r="AH36" s="2086"/>
      <c r="AI36" s="2126">
        <v>27</v>
      </c>
      <c r="AJ36" s="2050"/>
      <c r="AK36" s="2050"/>
      <c r="AL36" s="2050"/>
      <c r="AM36" s="2050"/>
      <c r="AN36" s="2129" t="s">
        <v>12</v>
      </c>
      <c r="AO36" s="2077"/>
      <c r="AP36" s="2077"/>
      <c r="AQ36" s="2077"/>
      <c r="AR36" s="2077"/>
      <c r="AS36" s="2077"/>
      <c r="AT36" s="2077"/>
      <c r="AU36" s="2077"/>
      <c r="AV36" s="2077"/>
      <c r="AW36" s="2077"/>
      <c r="AX36" s="2077"/>
      <c r="AY36" s="2078"/>
    </row>
    <row r="37" spans="1:75" ht="10.9" customHeight="1" thickBot="1" x14ac:dyDescent="0.2">
      <c r="A37" s="2147"/>
      <c r="B37" s="2148"/>
      <c r="C37" s="2148"/>
      <c r="D37" s="2148"/>
      <c r="E37" s="2148"/>
      <c r="F37" s="2149"/>
      <c r="G37" s="2083"/>
      <c r="H37" s="2084"/>
      <c r="I37" s="2087"/>
      <c r="J37" s="2088"/>
      <c r="K37" s="2090"/>
      <c r="L37" s="2092"/>
      <c r="M37" s="2092"/>
      <c r="N37" s="2094"/>
      <c r="O37" s="2092"/>
      <c r="P37" s="2096"/>
      <c r="Q37" s="2088"/>
      <c r="R37" s="2088"/>
      <c r="S37" s="2098"/>
      <c r="T37" s="2098"/>
      <c r="U37" s="2123"/>
      <c r="V37" s="2123"/>
      <c r="W37" s="2123"/>
      <c r="X37" s="2123"/>
      <c r="Y37" s="2123"/>
      <c r="Z37" s="2123"/>
      <c r="AA37" s="2125"/>
      <c r="AB37" s="2125"/>
      <c r="AC37" s="2088"/>
      <c r="AD37" s="2088"/>
      <c r="AE37" s="2088"/>
      <c r="AF37" s="2088"/>
      <c r="AG37" s="2088"/>
      <c r="AH37" s="2088"/>
      <c r="AI37" s="2127"/>
      <c r="AJ37" s="2128"/>
      <c r="AK37" s="2128"/>
      <c r="AL37" s="2128"/>
      <c r="AM37" s="2128"/>
      <c r="AN37" s="2130"/>
      <c r="AO37" s="2079"/>
      <c r="AP37" s="2079"/>
      <c r="AQ37" s="2079"/>
      <c r="AR37" s="2079"/>
      <c r="AS37" s="2079"/>
      <c r="AT37" s="2079"/>
      <c r="AU37" s="2079"/>
      <c r="AV37" s="2079"/>
      <c r="AW37" s="2079"/>
      <c r="AX37" s="2079"/>
      <c r="AY37" s="2080"/>
    </row>
    <row r="38" spans="1:75" ht="3.75" customHeight="1" thickBot="1" x14ac:dyDescent="0.2">
      <c r="AO38" s="40"/>
    </row>
    <row r="39" spans="1:75" ht="15.75" customHeight="1" x14ac:dyDescent="0.15">
      <c r="A39" s="2131" t="s">
        <v>63</v>
      </c>
      <c r="B39" s="2132"/>
      <c r="C39" s="2132"/>
      <c r="D39" s="2132"/>
      <c r="E39" s="2132"/>
      <c r="F39" s="2132"/>
      <c r="G39" s="2132"/>
      <c r="H39" s="2132"/>
      <c r="I39" s="2132"/>
      <c r="J39" s="2132"/>
      <c r="K39" s="2133"/>
      <c r="L39" s="6"/>
      <c r="M39" s="6"/>
      <c r="N39" s="6"/>
      <c r="O39" s="2137" t="s">
        <v>45</v>
      </c>
      <c r="P39" s="2138"/>
      <c r="Q39" s="2138"/>
      <c r="R39" s="2138"/>
      <c r="S39" s="2138"/>
      <c r="T39" s="2138"/>
      <c r="U39" s="2138"/>
      <c r="V39" s="2138"/>
      <c r="W39" s="2138"/>
      <c r="X39" s="2138"/>
      <c r="Y39" s="2138"/>
      <c r="Z39" s="2138"/>
      <c r="AA39" s="2138"/>
      <c r="AB39" s="2138"/>
      <c r="AC39" s="2139"/>
      <c r="AD39" s="2140"/>
      <c r="AE39" s="2140"/>
      <c r="AF39" s="2137" t="s">
        <v>48</v>
      </c>
      <c r="AG39" s="2138"/>
      <c r="AH39" s="2138"/>
      <c r="AI39" s="2138"/>
      <c r="AJ39" s="2138"/>
      <c r="AK39" s="2138"/>
      <c r="AL39" s="2138"/>
      <c r="AM39" s="2138"/>
      <c r="AN39" s="2138"/>
      <c r="AO39" s="2138"/>
      <c r="AP39" s="2138"/>
      <c r="AQ39" s="2138"/>
      <c r="AR39" s="2138"/>
      <c r="AS39" s="2138"/>
      <c r="AT39" s="2139"/>
      <c r="AU39" s="92"/>
      <c r="AV39" s="92"/>
      <c r="AW39" s="92"/>
      <c r="AX39" s="92"/>
      <c r="AY39" s="92"/>
      <c r="BJ39" s="94"/>
    </row>
    <row r="40" spans="1:75" ht="7.5" customHeight="1" thickBot="1" x14ac:dyDescent="0.2">
      <c r="A40" s="2134"/>
      <c r="B40" s="2135"/>
      <c r="C40" s="2135"/>
      <c r="D40" s="2135"/>
      <c r="E40" s="2135"/>
      <c r="F40" s="2135"/>
      <c r="G40" s="2135"/>
      <c r="H40" s="2135"/>
      <c r="I40" s="2135"/>
      <c r="J40" s="2135"/>
      <c r="K40" s="2136"/>
      <c r="L40" s="6"/>
      <c r="M40" s="6"/>
      <c r="N40" s="6"/>
      <c r="O40" s="2141" t="s">
        <v>46</v>
      </c>
      <c r="P40" s="2142"/>
      <c r="Q40" s="2142"/>
      <c r="R40" s="2142"/>
      <c r="S40" s="2142"/>
      <c r="T40" s="2142"/>
      <c r="U40" s="2142" t="s">
        <v>47</v>
      </c>
      <c r="V40" s="2142"/>
      <c r="W40" s="2142"/>
      <c r="X40" s="2142"/>
      <c r="Y40" s="2142"/>
      <c r="Z40" s="2142"/>
      <c r="AA40" s="2142" t="s">
        <v>44</v>
      </c>
      <c r="AB40" s="2142"/>
      <c r="AC40" s="2161"/>
      <c r="AD40" s="2140"/>
      <c r="AE40" s="2140"/>
      <c r="AF40" s="2141" t="s">
        <v>46</v>
      </c>
      <c r="AG40" s="2142"/>
      <c r="AH40" s="2142"/>
      <c r="AI40" s="2142"/>
      <c r="AJ40" s="2142"/>
      <c r="AK40" s="2142"/>
      <c r="AL40" s="2142" t="s">
        <v>47</v>
      </c>
      <c r="AM40" s="2142"/>
      <c r="AN40" s="2142"/>
      <c r="AO40" s="2142"/>
      <c r="AP40" s="2142"/>
      <c r="AQ40" s="2142"/>
      <c r="AR40" s="2142" t="s">
        <v>44</v>
      </c>
      <c r="AS40" s="2142"/>
      <c r="AT40" s="2161"/>
      <c r="AU40" s="92"/>
      <c r="AV40" s="92"/>
      <c r="AW40" s="92"/>
      <c r="AX40" s="92"/>
      <c r="AY40" s="92"/>
      <c r="BK40" s="2150"/>
      <c r="BL40" s="2150"/>
      <c r="BM40" s="2150"/>
      <c r="BN40" s="2150"/>
      <c r="BO40" s="2150"/>
      <c r="BP40" s="2150"/>
      <c r="BQ40" s="2150"/>
      <c r="BR40" s="2150"/>
      <c r="BS40" s="2150"/>
      <c r="BT40" s="2150"/>
      <c r="BU40" s="2150"/>
      <c r="BV40" s="2150"/>
      <c r="BW40" s="2150"/>
    </row>
    <row r="41" spans="1:75" ht="4.5" customHeight="1" thickBot="1" x14ac:dyDescent="0.2">
      <c r="A41" s="96"/>
      <c r="B41" s="96"/>
      <c r="C41" s="96"/>
      <c r="D41" s="96"/>
      <c r="E41" s="96"/>
      <c r="F41" s="96"/>
      <c r="G41" s="96"/>
      <c r="H41" s="92"/>
      <c r="I41" s="92"/>
      <c r="J41" s="92"/>
      <c r="K41" s="6"/>
      <c r="L41" s="6"/>
      <c r="M41" s="6"/>
      <c r="N41" s="6"/>
      <c r="O41" s="2141"/>
      <c r="P41" s="2142"/>
      <c r="Q41" s="2142"/>
      <c r="R41" s="2142"/>
      <c r="S41" s="2142"/>
      <c r="T41" s="2142"/>
      <c r="U41" s="2142"/>
      <c r="V41" s="2142"/>
      <c r="W41" s="2142"/>
      <c r="X41" s="2142"/>
      <c r="Y41" s="2142"/>
      <c r="Z41" s="2142"/>
      <c r="AA41" s="2142"/>
      <c r="AB41" s="2142"/>
      <c r="AC41" s="2161"/>
      <c r="AD41" s="2140"/>
      <c r="AE41" s="2140"/>
      <c r="AF41" s="2141"/>
      <c r="AG41" s="2142"/>
      <c r="AH41" s="2142"/>
      <c r="AI41" s="2142"/>
      <c r="AJ41" s="2142"/>
      <c r="AK41" s="2142"/>
      <c r="AL41" s="2142"/>
      <c r="AM41" s="2142"/>
      <c r="AN41" s="2142"/>
      <c r="AO41" s="2142"/>
      <c r="AP41" s="2142"/>
      <c r="AQ41" s="2142"/>
      <c r="AR41" s="2142"/>
      <c r="AS41" s="2142"/>
      <c r="AT41" s="2161"/>
      <c r="AU41" s="92"/>
      <c r="AV41" s="92"/>
      <c r="AW41" s="92"/>
      <c r="AX41" s="92"/>
      <c r="AY41" s="92"/>
      <c r="BK41" s="2150"/>
      <c r="BL41" s="2150"/>
      <c r="BM41" s="2150"/>
      <c r="BN41" s="2150"/>
      <c r="BO41" s="2150"/>
      <c r="BP41" s="2150"/>
      <c r="BQ41" s="2150"/>
      <c r="BR41" s="2150"/>
      <c r="BS41" s="2150"/>
      <c r="BT41" s="2150"/>
      <c r="BU41" s="2150"/>
      <c r="BV41" s="2150"/>
      <c r="BW41" s="2150"/>
    </row>
    <row r="42" spans="1:75" ht="7.5" customHeight="1" x14ac:dyDescent="0.15">
      <c r="A42" s="2151" t="s">
        <v>212</v>
      </c>
      <c r="B42" s="2152"/>
      <c r="C42" s="2152"/>
      <c r="D42" s="2152"/>
      <c r="E42" s="2152"/>
      <c r="F42" s="2152"/>
      <c r="G42" s="2152"/>
      <c r="H42" s="2152"/>
      <c r="I42" s="2152"/>
      <c r="J42" s="2152"/>
      <c r="K42" s="2152"/>
      <c r="L42" s="2152"/>
      <c r="M42" s="2152"/>
      <c r="N42" s="2153"/>
      <c r="O42" s="2157"/>
      <c r="P42" s="2158"/>
      <c r="Q42" s="2158"/>
      <c r="R42" s="2158"/>
      <c r="S42" s="2158"/>
      <c r="T42" s="2158"/>
      <c r="U42" s="2158"/>
      <c r="V42" s="2158"/>
      <c r="W42" s="2158"/>
      <c r="X42" s="2158"/>
      <c r="Y42" s="2158"/>
      <c r="Z42" s="2158"/>
      <c r="AA42" s="2158">
        <f>SUM(O42:Z43)</f>
        <v>0</v>
      </c>
      <c r="AB42" s="2158"/>
      <c r="AC42" s="2159"/>
      <c r="AD42" s="2140"/>
      <c r="AE42" s="2140"/>
      <c r="AF42" s="2160"/>
      <c r="AG42" s="2158"/>
      <c r="AH42" s="2158"/>
      <c r="AI42" s="2158"/>
      <c r="AJ42" s="2158"/>
      <c r="AK42" s="2158"/>
      <c r="AL42" s="2158"/>
      <c r="AM42" s="2158"/>
      <c r="AN42" s="2158"/>
      <c r="AO42" s="2158"/>
      <c r="AP42" s="2158"/>
      <c r="AQ42" s="2158"/>
      <c r="AR42" s="2158">
        <f>SUM(AF42:AQ43)</f>
        <v>0</v>
      </c>
      <c r="AS42" s="2158"/>
      <c r="AT42" s="2159"/>
      <c r="AU42" s="92"/>
      <c r="AV42" s="92"/>
      <c r="AW42" s="92"/>
      <c r="AX42" s="92"/>
      <c r="AY42" s="92"/>
      <c r="BK42" s="2150"/>
      <c r="BL42" s="2150"/>
      <c r="BM42" s="2150"/>
      <c r="BN42" s="2150"/>
      <c r="BO42" s="2150"/>
      <c r="BP42" s="2150"/>
      <c r="BQ42" s="2150"/>
      <c r="BR42" s="2150"/>
      <c r="BS42" s="2150"/>
      <c r="BT42" s="2150"/>
      <c r="BU42" s="2150"/>
      <c r="BV42" s="2150"/>
      <c r="BW42" s="2150"/>
    </row>
    <row r="43" spans="1:75" ht="7.5" customHeight="1" x14ac:dyDescent="0.15">
      <c r="A43" s="2154"/>
      <c r="B43" s="2155"/>
      <c r="C43" s="2155"/>
      <c r="D43" s="2155"/>
      <c r="E43" s="2155"/>
      <c r="F43" s="2155"/>
      <c r="G43" s="2155"/>
      <c r="H43" s="2155"/>
      <c r="I43" s="2155"/>
      <c r="J43" s="2155"/>
      <c r="K43" s="2155"/>
      <c r="L43" s="2155"/>
      <c r="M43" s="2155"/>
      <c r="N43" s="2156"/>
      <c r="O43" s="2157"/>
      <c r="P43" s="2158"/>
      <c r="Q43" s="2158"/>
      <c r="R43" s="2158"/>
      <c r="S43" s="2158"/>
      <c r="T43" s="2158"/>
      <c r="U43" s="2158"/>
      <c r="V43" s="2158"/>
      <c r="W43" s="2158"/>
      <c r="X43" s="2158"/>
      <c r="Y43" s="2158"/>
      <c r="Z43" s="2158"/>
      <c r="AA43" s="2158"/>
      <c r="AB43" s="2158"/>
      <c r="AC43" s="2159"/>
      <c r="AD43" s="2140"/>
      <c r="AE43" s="2140"/>
      <c r="AF43" s="2160"/>
      <c r="AG43" s="2158"/>
      <c r="AH43" s="2158"/>
      <c r="AI43" s="2158"/>
      <c r="AJ43" s="2158"/>
      <c r="AK43" s="2158"/>
      <c r="AL43" s="2158"/>
      <c r="AM43" s="2158"/>
      <c r="AN43" s="2158"/>
      <c r="AO43" s="2158"/>
      <c r="AP43" s="2158"/>
      <c r="AQ43" s="2158"/>
      <c r="AR43" s="2158"/>
      <c r="AS43" s="2158"/>
      <c r="AT43" s="2159"/>
      <c r="AU43" s="92"/>
      <c r="AV43" s="92"/>
      <c r="AW43" s="92"/>
      <c r="AX43" s="92"/>
      <c r="AY43" s="92"/>
      <c r="BK43" s="2150"/>
      <c r="BL43" s="2150"/>
      <c r="BM43" s="2150"/>
      <c r="BN43" s="2150"/>
      <c r="BO43" s="2150"/>
      <c r="BP43" s="2150"/>
      <c r="BQ43" s="2150"/>
      <c r="BR43" s="2150"/>
      <c r="BS43" s="2150"/>
      <c r="BT43" s="2150"/>
      <c r="BU43" s="2150"/>
      <c r="BV43" s="2150"/>
      <c r="BW43" s="2150"/>
    </row>
    <row r="44" spans="1:75" ht="7.5" customHeight="1" x14ac:dyDescent="0.15">
      <c r="A44" s="1851" t="s">
        <v>213</v>
      </c>
      <c r="B44" s="1852"/>
      <c r="C44" s="1852"/>
      <c r="D44" s="1852"/>
      <c r="E44" s="1852"/>
      <c r="F44" s="1852"/>
      <c r="G44" s="1852"/>
      <c r="H44" s="1852"/>
      <c r="I44" s="1852"/>
      <c r="J44" s="1852"/>
      <c r="K44" s="1852"/>
      <c r="L44" s="1852"/>
      <c r="M44" s="1852"/>
      <c r="N44" s="1853"/>
      <c r="O44" s="2157"/>
      <c r="P44" s="2158"/>
      <c r="Q44" s="2158"/>
      <c r="R44" s="2158"/>
      <c r="S44" s="2158"/>
      <c r="T44" s="2158"/>
      <c r="U44" s="2158"/>
      <c r="V44" s="2158"/>
      <c r="W44" s="2158"/>
      <c r="X44" s="2158"/>
      <c r="Y44" s="2158"/>
      <c r="Z44" s="2158"/>
      <c r="AA44" s="2162">
        <f>SUM(O44:Z45)</f>
        <v>0</v>
      </c>
      <c r="AB44" s="2163"/>
      <c r="AC44" s="2164"/>
      <c r="AD44" s="2140"/>
      <c r="AE44" s="2140"/>
      <c r="AF44" s="2160"/>
      <c r="AG44" s="2158"/>
      <c r="AH44" s="2158"/>
      <c r="AI44" s="2158"/>
      <c r="AJ44" s="2158"/>
      <c r="AK44" s="2158"/>
      <c r="AL44" s="2158"/>
      <c r="AM44" s="2158"/>
      <c r="AN44" s="2158"/>
      <c r="AO44" s="2158"/>
      <c r="AP44" s="2158"/>
      <c r="AQ44" s="2158"/>
      <c r="AR44" s="2158">
        <f>SUM(AF44:AQ45)</f>
        <v>0</v>
      </c>
      <c r="AS44" s="2158"/>
      <c r="AT44" s="2159"/>
      <c r="AU44" s="92"/>
      <c r="AV44" s="92"/>
      <c r="AW44" s="92"/>
      <c r="AX44" s="92"/>
      <c r="AY44" s="92"/>
      <c r="BK44" s="2150"/>
      <c r="BL44" s="2150"/>
      <c r="BM44" s="2150"/>
      <c r="BN44" s="2150"/>
      <c r="BO44" s="2150"/>
      <c r="BP44" s="2150"/>
      <c r="BQ44" s="2150"/>
      <c r="BR44" s="2150"/>
      <c r="BS44" s="2150"/>
      <c r="BT44" s="2150"/>
      <c r="BU44" s="2150"/>
      <c r="BV44" s="2150"/>
      <c r="BW44" s="2150"/>
    </row>
    <row r="45" spans="1:75" ht="7.5" customHeight="1" x14ac:dyDescent="0.15">
      <c r="A45" s="1857"/>
      <c r="B45" s="1858"/>
      <c r="C45" s="1858"/>
      <c r="D45" s="1858"/>
      <c r="E45" s="1858"/>
      <c r="F45" s="1858"/>
      <c r="G45" s="1858"/>
      <c r="H45" s="1858"/>
      <c r="I45" s="1858"/>
      <c r="J45" s="1858"/>
      <c r="K45" s="1858"/>
      <c r="L45" s="1858"/>
      <c r="M45" s="1858"/>
      <c r="N45" s="1859"/>
      <c r="O45" s="2157"/>
      <c r="P45" s="2158"/>
      <c r="Q45" s="2158"/>
      <c r="R45" s="2158"/>
      <c r="S45" s="2158"/>
      <c r="T45" s="2158"/>
      <c r="U45" s="2158"/>
      <c r="V45" s="2158"/>
      <c r="W45" s="2158"/>
      <c r="X45" s="2158"/>
      <c r="Y45" s="2158"/>
      <c r="Z45" s="2158"/>
      <c r="AA45" s="2165"/>
      <c r="AB45" s="2166"/>
      <c r="AC45" s="2167"/>
      <c r="AD45" s="2140"/>
      <c r="AE45" s="2140"/>
      <c r="AF45" s="2160"/>
      <c r="AG45" s="2158"/>
      <c r="AH45" s="2158"/>
      <c r="AI45" s="2158"/>
      <c r="AJ45" s="2158"/>
      <c r="AK45" s="2158"/>
      <c r="AL45" s="2158"/>
      <c r="AM45" s="2158"/>
      <c r="AN45" s="2158"/>
      <c r="AO45" s="2158"/>
      <c r="AP45" s="2158"/>
      <c r="AQ45" s="2158"/>
      <c r="AR45" s="2158"/>
      <c r="AS45" s="2158"/>
      <c r="AT45" s="2159"/>
      <c r="AU45" s="92"/>
      <c r="AV45" s="92"/>
      <c r="AW45" s="92"/>
      <c r="AX45" s="92"/>
      <c r="AY45" s="92"/>
      <c r="BK45" s="2150"/>
      <c r="BL45" s="2150"/>
      <c r="BM45" s="2150"/>
      <c r="BN45" s="2150"/>
      <c r="BO45" s="2150"/>
      <c r="BP45" s="2150"/>
      <c r="BQ45" s="2150"/>
      <c r="BR45" s="2150"/>
      <c r="BS45" s="2150"/>
      <c r="BT45" s="2150"/>
      <c r="BU45" s="2150"/>
      <c r="BV45" s="2150"/>
      <c r="BW45" s="2150"/>
    </row>
    <row r="46" spans="1:75" ht="7.5" customHeight="1" x14ac:dyDescent="0.15">
      <c r="A46" s="2154" t="s">
        <v>214</v>
      </c>
      <c r="B46" s="2155"/>
      <c r="C46" s="2155"/>
      <c r="D46" s="2155"/>
      <c r="E46" s="2155"/>
      <c r="F46" s="2155"/>
      <c r="G46" s="2155"/>
      <c r="H46" s="2155"/>
      <c r="I46" s="2155"/>
      <c r="J46" s="2155"/>
      <c r="K46" s="2155"/>
      <c r="L46" s="2155"/>
      <c r="M46" s="2155"/>
      <c r="N46" s="2156"/>
      <c r="O46" s="2157"/>
      <c r="P46" s="2158"/>
      <c r="Q46" s="2158"/>
      <c r="R46" s="2158"/>
      <c r="S46" s="2158"/>
      <c r="T46" s="2158"/>
      <c r="U46" s="2158"/>
      <c r="V46" s="2158"/>
      <c r="W46" s="2158"/>
      <c r="X46" s="2158"/>
      <c r="Y46" s="2158"/>
      <c r="Z46" s="2158"/>
      <c r="AA46" s="2158">
        <f>SUM(O46:Z47)</f>
        <v>0</v>
      </c>
      <c r="AB46" s="2158"/>
      <c r="AC46" s="2159"/>
      <c r="AD46" s="2140"/>
      <c r="AE46" s="2140"/>
      <c r="AF46" s="2160"/>
      <c r="AG46" s="2158"/>
      <c r="AH46" s="2158"/>
      <c r="AI46" s="2158"/>
      <c r="AJ46" s="2158"/>
      <c r="AK46" s="2158"/>
      <c r="AL46" s="2158"/>
      <c r="AM46" s="2158"/>
      <c r="AN46" s="2158"/>
      <c r="AO46" s="2158"/>
      <c r="AP46" s="2158"/>
      <c r="AQ46" s="2158"/>
      <c r="AR46" s="2158">
        <f>SUM(AF46:AQ47)</f>
        <v>0</v>
      </c>
      <c r="AS46" s="2158"/>
      <c r="AT46" s="2159"/>
      <c r="AU46" s="92"/>
      <c r="AV46" s="92"/>
      <c r="AW46" s="92"/>
      <c r="AX46" s="92"/>
      <c r="AY46" s="92"/>
      <c r="BK46" s="2150"/>
      <c r="BL46" s="2150"/>
      <c r="BM46" s="2150"/>
      <c r="BN46" s="2150"/>
      <c r="BO46" s="2150"/>
      <c r="BP46" s="2150"/>
      <c r="BQ46" s="2150"/>
      <c r="BR46" s="2150"/>
      <c r="BS46" s="2150"/>
      <c r="BT46" s="2150"/>
      <c r="BU46" s="2150"/>
      <c r="BV46" s="2150"/>
      <c r="BW46" s="2150"/>
    </row>
    <row r="47" spans="1:75" ht="7.5" customHeight="1" x14ac:dyDescent="0.15">
      <c r="A47" s="2154"/>
      <c r="B47" s="2155"/>
      <c r="C47" s="2155"/>
      <c r="D47" s="2155"/>
      <c r="E47" s="2155"/>
      <c r="F47" s="2155"/>
      <c r="G47" s="2155"/>
      <c r="H47" s="2155"/>
      <c r="I47" s="2155"/>
      <c r="J47" s="2155"/>
      <c r="K47" s="2155"/>
      <c r="L47" s="2155"/>
      <c r="M47" s="2155"/>
      <c r="N47" s="2156"/>
      <c r="O47" s="2157"/>
      <c r="P47" s="2158"/>
      <c r="Q47" s="2158"/>
      <c r="R47" s="2158"/>
      <c r="S47" s="2158"/>
      <c r="T47" s="2158"/>
      <c r="U47" s="2158"/>
      <c r="V47" s="2158"/>
      <c r="W47" s="2158"/>
      <c r="X47" s="2158"/>
      <c r="Y47" s="2158"/>
      <c r="Z47" s="2158"/>
      <c r="AA47" s="2158"/>
      <c r="AB47" s="2158"/>
      <c r="AC47" s="2159"/>
      <c r="AD47" s="2140"/>
      <c r="AE47" s="2140"/>
      <c r="AF47" s="2160"/>
      <c r="AG47" s="2158"/>
      <c r="AH47" s="2158"/>
      <c r="AI47" s="2158"/>
      <c r="AJ47" s="2158"/>
      <c r="AK47" s="2158"/>
      <c r="AL47" s="2158"/>
      <c r="AM47" s="2158"/>
      <c r="AN47" s="2158"/>
      <c r="AO47" s="2158"/>
      <c r="AP47" s="2158"/>
      <c r="AQ47" s="2158"/>
      <c r="AR47" s="2158"/>
      <c r="AS47" s="2158"/>
      <c r="AT47" s="2159"/>
      <c r="AU47" s="92"/>
      <c r="AV47" s="92"/>
      <c r="AW47" s="92"/>
      <c r="AX47" s="92"/>
      <c r="AY47" s="92"/>
      <c r="BK47" s="2150"/>
      <c r="BL47" s="2150"/>
      <c r="BM47" s="2150"/>
      <c r="BN47" s="2150"/>
      <c r="BO47" s="2150"/>
      <c r="BP47" s="2150"/>
      <c r="BQ47" s="2150"/>
      <c r="BR47" s="2150"/>
      <c r="BS47" s="2150"/>
      <c r="BT47" s="2150"/>
      <c r="BU47" s="2150"/>
      <c r="BV47" s="2150"/>
      <c r="BW47" s="2150"/>
    </row>
    <row r="48" spans="1:75" ht="7.5" customHeight="1" x14ac:dyDescent="0.15">
      <c r="A48" s="2154" t="s">
        <v>215</v>
      </c>
      <c r="B48" s="2155"/>
      <c r="C48" s="2155"/>
      <c r="D48" s="2155"/>
      <c r="E48" s="2155"/>
      <c r="F48" s="2155"/>
      <c r="G48" s="2155"/>
      <c r="H48" s="2155"/>
      <c r="I48" s="2155"/>
      <c r="J48" s="2155"/>
      <c r="K48" s="2155"/>
      <c r="L48" s="2155"/>
      <c r="M48" s="2155"/>
      <c r="N48" s="2156"/>
      <c r="O48" s="2168">
        <v>12</v>
      </c>
      <c r="P48" s="2169"/>
      <c r="Q48" s="2169"/>
      <c r="R48" s="2169"/>
      <c r="S48" s="2169"/>
      <c r="T48" s="2169"/>
      <c r="U48" s="2169">
        <v>12</v>
      </c>
      <c r="V48" s="2169"/>
      <c r="W48" s="2169"/>
      <c r="X48" s="2169"/>
      <c r="Y48" s="2169"/>
      <c r="Z48" s="2169"/>
      <c r="AA48" s="2158">
        <f>SUM(O48:Z49)</f>
        <v>24</v>
      </c>
      <c r="AB48" s="2158"/>
      <c r="AC48" s="2159"/>
      <c r="AD48" s="2140"/>
      <c r="AE48" s="2140"/>
      <c r="AF48" s="2160"/>
      <c r="AG48" s="2158"/>
      <c r="AH48" s="2158"/>
      <c r="AI48" s="2158"/>
      <c r="AJ48" s="2158"/>
      <c r="AK48" s="2158"/>
      <c r="AL48" s="2158"/>
      <c r="AM48" s="2158"/>
      <c r="AN48" s="2158"/>
      <c r="AO48" s="2158"/>
      <c r="AP48" s="2158"/>
      <c r="AQ48" s="2158"/>
      <c r="AR48" s="2158">
        <f>SUM(AF48:AQ49)</f>
        <v>0</v>
      </c>
      <c r="AS48" s="2158"/>
      <c r="AT48" s="2159"/>
      <c r="AU48" s="92"/>
      <c r="AV48" s="92"/>
      <c r="AW48" s="92"/>
      <c r="AX48" s="92"/>
      <c r="AY48" s="92"/>
      <c r="BK48" s="2150"/>
      <c r="BL48" s="2150"/>
      <c r="BM48" s="2150"/>
      <c r="BN48" s="2150"/>
      <c r="BO48" s="2150"/>
      <c r="BP48" s="2150"/>
      <c r="BQ48" s="2150"/>
      <c r="BR48" s="2150"/>
      <c r="BS48" s="2150"/>
      <c r="BT48" s="2150"/>
      <c r="BU48" s="2150"/>
      <c r="BV48" s="2150"/>
      <c r="BW48" s="2150"/>
    </row>
    <row r="49" spans="1:77" ht="7.5" customHeight="1" x14ac:dyDescent="0.15">
      <c r="A49" s="2154"/>
      <c r="B49" s="2155"/>
      <c r="C49" s="2155"/>
      <c r="D49" s="2155"/>
      <c r="E49" s="2155"/>
      <c r="F49" s="2155"/>
      <c r="G49" s="2155"/>
      <c r="H49" s="2155"/>
      <c r="I49" s="2155"/>
      <c r="J49" s="2155"/>
      <c r="K49" s="2155"/>
      <c r="L49" s="2155"/>
      <c r="M49" s="2155"/>
      <c r="N49" s="2156"/>
      <c r="O49" s="2168"/>
      <c r="P49" s="2169"/>
      <c r="Q49" s="2169"/>
      <c r="R49" s="2169"/>
      <c r="S49" s="2169"/>
      <c r="T49" s="2169"/>
      <c r="U49" s="2169"/>
      <c r="V49" s="2169"/>
      <c r="W49" s="2169"/>
      <c r="X49" s="2169"/>
      <c r="Y49" s="2169"/>
      <c r="Z49" s="2169"/>
      <c r="AA49" s="2158"/>
      <c r="AB49" s="2158"/>
      <c r="AC49" s="2159"/>
      <c r="AD49" s="2140"/>
      <c r="AE49" s="2140"/>
      <c r="AF49" s="2160"/>
      <c r="AG49" s="2158"/>
      <c r="AH49" s="2158"/>
      <c r="AI49" s="2158"/>
      <c r="AJ49" s="2158"/>
      <c r="AK49" s="2158"/>
      <c r="AL49" s="2158"/>
      <c r="AM49" s="2158"/>
      <c r="AN49" s="2158"/>
      <c r="AO49" s="2158"/>
      <c r="AP49" s="2158"/>
      <c r="AQ49" s="2158"/>
      <c r="AR49" s="2158"/>
      <c r="AS49" s="2158"/>
      <c r="AT49" s="2159"/>
      <c r="AU49" s="92"/>
      <c r="AV49" s="92"/>
      <c r="AW49" s="92"/>
      <c r="AX49" s="92"/>
      <c r="AY49" s="92"/>
      <c r="BK49" s="2150"/>
      <c r="BL49" s="2150"/>
      <c r="BM49" s="2150"/>
      <c r="BN49" s="2150"/>
      <c r="BO49" s="2150"/>
      <c r="BP49" s="2150"/>
      <c r="BQ49" s="2150"/>
      <c r="BR49" s="2150"/>
      <c r="BS49" s="2150"/>
      <c r="BT49" s="2150"/>
      <c r="BU49" s="2150"/>
      <c r="BV49" s="2150"/>
      <c r="BW49" s="2150"/>
    </row>
    <row r="50" spans="1:77" ht="7.5" customHeight="1" x14ac:dyDescent="0.15">
      <c r="A50" s="1851" t="s">
        <v>25</v>
      </c>
      <c r="B50" s="1852"/>
      <c r="C50" s="1852"/>
      <c r="D50" s="1852"/>
      <c r="E50" s="1852"/>
      <c r="F50" s="1852"/>
      <c r="G50" s="1852"/>
      <c r="H50" s="1852"/>
      <c r="I50" s="1852"/>
      <c r="J50" s="1852"/>
      <c r="K50" s="1852"/>
      <c r="L50" s="1852"/>
      <c r="M50" s="1852"/>
      <c r="N50" s="1853"/>
      <c r="O50" s="2168"/>
      <c r="P50" s="2169"/>
      <c r="Q50" s="2169"/>
      <c r="R50" s="2169"/>
      <c r="S50" s="2169"/>
      <c r="T50" s="2169"/>
      <c r="U50" s="2169"/>
      <c r="V50" s="2169"/>
      <c r="W50" s="2169"/>
      <c r="X50" s="2169"/>
      <c r="Y50" s="2169"/>
      <c r="Z50" s="2169"/>
      <c r="AA50" s="2170">
        <f>SUM(O50:Z51)</f>
        <v>0</v>
      </c>
      <c r="AB50" s="2106"/>
      <c r="AC50" s="2171"/>
      <c r="AD50" s="2140"/>
      <c r="AE50" s="2140"/>
      <c r="AF50" s="2160"/>
      <c r="AG50" s="2158"/>
      <c r="AH50" s="2158"/>
      <c r="AI50" s="2158"/>
      <c r="AJ50" s="2158"/>
      <c r="AK50" s="2158"/>
      <c r="AL50" s="2158"/>
      <c r="AM50" s="2158"/>
      <c r="AN50" s="2158"/>
      <c r="AO50" s="2158"/>
      <c r="AP50" s="2158"/>
      <c r="AQ50" s="2158"/>
      <c r="AR50" s="2158">
        <f>SUM(AF50:AQ51)</f>
        <v>0</v>
      </c>
      <c r="AS50" s="2158"/>
      <c r="AT50" s="2159"/>
      <c r="AV50" s="92"/>
      <c r="AW50" s="92"/>
      <c r="AX50" s="92"/>
      <c r="AY50" s="92"/>
      <c r="BK50" s="2150"/>
      <c r="BL50" s="2150"/>
      <c r="BM50" s="2150"/>
      <c r="BN50" s="2150"/>
      <c r="BO50" s="2150"/>
      <c r="BP50" s="2150"/>
      <c r="BQ50" s="2150"/>
      <c r="BR50" s="2150"/>
      <c r="BS50" s="2150"/>
      <c r="BT50" s="2150"/>
      <c r="BU50" s="2150"/>
      <c r="BV50" s="2150"/>
      <c r="BW50" s="2150"/>
    </row>
    <row r="51" spans="1:77" ht="7.5" customHeight="1" x14ac:dyDescent="0.15">
      <c r="A51" s="1857"/>
      <c r="B51" s="1858"/>
      <c r="C51" s="1858"/>
      <c r="D51" s="1858"/>
      <c r="E51" s="1858"/>
      <c r="F51" s="1858"/>
      <c r="G51" s="1858"/>
      <c r="H51" s="1858"/>
      <c r="I51" s="1858"/>
      <c r="J51" s="1858"/>
      <c r="K51" s="1858"/>
      <c r="L51" s="1858"/>
      <c r="M51" s="1858"/>
      <c r="N51" s="1859"/>
      <c r="O51" s="2168"/>
      <c r="P51" s="2169"/>
      <c r="Q51" s="2169"/>
      <c r="R51" s="2169"/>
      <c r="S51" s="2169"/>
      <c r="T51" s="2169"/>
      <c r="U51" s="2169"/>
      <c r="V51" s="2169"/>
      <c r="W51" s="2169"/>
      <c r="X51" s="2169"/>
      <c r="Y51" s="2169"/>
      <c r="Z51" s="2169"/>
      <c r="AA51" s="2172"/>
      <c r="AB51" s="2173"/>
      <c r="AC51" s="2174"/>
      <c r="AD51" s="2140"/>
      <c r="AE51" s="2140"/>
      <c r="AF51" s="2160"/>
      <c r="AG51" s="2158"/>
      <c r="AH51" s="2158"/>
      <c r="AI51" s="2158"/>
      <c r="AJ51" s="2158"/>
      <c r="AK51" s="2158"/>
      <c r="AL51" s="2158"/>
      <c r="AM51" s="2158"/>
      <c r="AN51" s="2158"/>
      <c r="AO51" s="2158"/>
      <c r="AP51" s="2158"/>
      <c r="AQ51" s="2158"/>
      <c r="AR51" s="2158"/>
      <c r="AS51" s="2158"/>
      <c r="AT51" s="2159"/>
      <c r="AV51" s="92"/>
      <c r="AW51" s="92"/>
      <c r="AX51" s="92"/>
      <c r="AY51" s="92"/>
      <c r="BK51" s="2150"/>
      <c r="BL51" s="2150"/>
      <c r="BM51" s="2150"/>
      <c r="BN51" s="2150"/>
      <c r="BO51" s="2150"/>
      <c r="BP51" s="2150"/>
      <c r="BQ51" s="2150"/>
      <c r="BR51" s="2150"/>
      <c r="BS51" s="2150"/>
      <c r="BT51" s="2150"/>
      <c r="BU51" s="2150"/>
      <c r="BV51" s="2150"/>
      <c r="BW51" s="2150"/>
    </row>
    <row r="52" spans="1:77" ht="7.5" customHeight="1" x14ac:dyDescent="0.15">
      <c r="A52" s="1851" t="s">
        <v>26</v>
      </c>
      <c r="B52" s="1852"/>
      <c r="C52" s="1852"/>
      <c r="D52" s="1852"/>
      <c r="E52" s="1852"/>
      <c r="F52" s="1852"/>
      <c r="G52" s="1852"/>
      <c r="H52" s="1852"/>
      <c r="I52" s="1852"/>
      <c r="J52" s="1852"/>
      <c r="K52" s="1852"/>
      <c r="L52" s="1852"/>
      <c r="M52" s="1852"/>
      <c r="N52" s="1853"/>
      <c r="O52" s="2168"/>
      <c r="P52" s="2169"/>
      <c r="Q52" s="2169"/>
      <c r="R52" s="2169"/>
      <c r="S52" s="2169"/>
      <c r="T52" s="2169"/>
      <c r="U52" s="2169"/>
      <c r="V52" s="2169"/>
      <c r="W52" s="2169"/>
      <c r="X52" s="2169"/>
      <c r="Y52" s="2169"/>
      <c r="Z52" s="2169"/>
      <c r="AA52" s="2158">
        <f>SUM(O52:Z53)</f>
        <v>0</v>
      </c>
      <c r="AB52" s="2158"/>
      <c r="AC52" s="2159"/>
      <c r="AD52" s="2140"/>
      <c r="AE52" s="2140"/>
      <c r="AF52" s="2160"/>
      <c r="AG52" s="2158"/>
      <c r="AH52" s="2158"/>
      <c r="AI52" s="2158"/>
      <c r="AJ52" s="2158"/>
      <c r="AK52" s="2158"/>
      <c r="AL52" s="2158"/>
      <c r="AM52" s="2158"/>
      <c r="AN52" s="2158"/>
      <c r="AO52" s="2158"/>
      <c r="AP52" s="2158"/>
      <c r="AQ52" s="2158"/>
      <c r="AR52" s="2158">
        <f>SUM(AF52:AQ53)</f>
        <v>0</v>
      </c>
      <c r="AS52" s="2158"/>
      <c r="AT52" s="2159"/>
      <c r="AV52" s="92"/>
      <c r="AW52" s="92"/>
      <c r="AX52" s="92"/>
      <c r="AY52" s="92"/>
      <c r="BK52" s="2150"/>
      <c r="BL52" s="2150"/>
      <c r="BM52" s="2150"/>
      <c r="BN52" s="2150"/>
      <c r="BO52" s="2150"/>
      <c r="BP52" s="2150"/>
      <c r="BQ52" s="2150"/>
      <c r="BR52" s="2150"/>
      <c r="BS52" s="2150"/>
      <c r="BT52" s="2150"/>
      <c r="BU52" s="2150"/>
      <c r="BV52" s="2150"/>
      <c r="BW52" s="2150"/>
    </row>
    <row r="53" spans="1:77" ht="7.5" customHeight="1" x14ac:dyDescent="0.15">
      <c r="A53" s="1857"/>
      <c r="B53" s="1858"/>
      <c r="C53" s="1858"/>
      <c r="D53" s="1858"/>
      <c r="E53" s="1858"/>
      <c r="F53" s="1858"/>
      <c r="G53" s="1858"/>
      <c r="H53" s="1858"/>
      <c r="I53" s="1858"/>
      <c r="J53" s="1858"/>
      <c r="K53" s="1858"/>
      <c r="L53" s="1858"/>
      <c r="M53" s="1858"/>
      <c r="N53" s="1859"/>
      <c r="O53" s="2168"/>
      <c r="P53" s="2169"/>
      <c r="Q53" s="2169"/>
      <c r="R53" s="2169"/>
      <c r="S53" s="2169"/>
      <c r="T53" s="2169"/>
      <c r="U53" s="2169"/>
      <c r="V53" s="2169"/>
      <c r="W53" s="2169"/>
      <c r="X53" s="2169"/>
      <c r="Y53" s="2169"/>
      <c r="Z53" s="2169"/>
      <c r="AA53" s="2158"/>
      <c r="AB53" s="2158"/>
      <c r="AC53" s="2159"/>
      <c r="AD53" s="2140"/>
      <c r="AE53" s="2140"/>
      <c r="AF53" s="2160"/>
      <c r="AG53" s="2158"/>
      <c r="AH53" s="2158"/>
      <c r="AI53" s="2158"/>
      <c r="AJ53" s="2158"/>
      <c r="AK53" s="2158"/>
      <c r="AL53" s="2158"/>
      <c r="AM53" s="2158"/>
      <c r="AN53" s="2158"/>
      <c r="AO53" s="2158"/>
      <c r="AP53" s="2158"/>
      <c r="AQ53" s="2158"/>
      <c r="AR53" s="2158"/>
      <c r="AS53" s="2158"/>
      <c r="AT53" s="2159"/>
      <c r="AV53" s="92"/>
      <c r="AW53" s="92"/>
      <c r="AX53" s="92"/>
      <c r="AY53" s="92"/>
    </row>
    <row r="54" spans="1:77" ht="7.5" customHeight="1" x14ac:dyDescent="0.15">
      <c r="A54" s="1851" t="s">
        <v>37</v>
      </c>
      <c r="B54" s="1852"/>
      <c r="C54" s="1852"/>
      <c r="D54" s="1852"/>
      <c r="E54" s="1852"/>
      <c r="F54" s="1852"/>
      <c r="G54" s="1852"/>
      <c r="H54" s="1852"/>
      <c r="I54" s="1852"/>
      <c r="J54" s="1852"/>
      <c r="K54" s="1852"/>
      <c r="L54" s="1852"/>
      <c r="M54" s="1852"/>
      <c r="N54" s="1853"/>
      <c r="O54" s="2168"/>
      <c r="P54" s="2169"/>
      <c r="Q54" s="2169"/>
      <c r="R54" s="2169"/>
      <c r="S54" s="2169"/>
      <c r="T54" s="2169"/>
      <c r="U54" s="2169"/>
      <c r="V54" s="2169"/>
      <c r="W54" s="2169"/>
      <c r="X54" s="2169"/>
      <c r="Y54" s="2169"/>
      <c r="Z54" s="2169"/>
      <c r="AA54" s="2170">
        <f>SUM(O54:Z55)</f>
        <v>0</v>
      </c>
      <c r="AB54" s="2106"/>
      <c r="AC54" s="2171"/>
      <c r="AD54" s="2140"/>
      <c r="AE54" s="2140"/>
      <c r="AF54" s="2160"/>
      <c r="AG54" s="2158"/>
      <c r="AH54" s="2158"/>
      <c r="AI54" s="2158"/>
      <c r="AJ54" s="2158"/>
      <c r="AK54" s="2158"/>
      <c r="AL54" s="2158"/>
      <c r="AM54" s="2158"/>
      <c r="AN54" s="2158"/>
      <c r="AO54" s="2158"/>
      <c r="AP54" s="2158"/>
      <c r="AQ54" s="2158"/>
      <c r="AR54" s="2158">
        <f>SUM(AF54:AQ55)</f>
        <v>0</v>
      </c>
      <c r="AS54" s="2158"/>
      <c r="AT54" s="2159"/>
      <c r="AV54" s="92"/>
      <c r="AW54" s="92"/>
      <c r="AX54" s="92"/>
      <c r="AY54" s="92"/>
      <c r="BK54" s="2175"/>
      <c r="BL54" s="2175"/>
      <c r="BM54" s="2175"/>
      <c r="BN54" s="2175"/>
      <c r="BO54" s="2175"/>
      <c r="BP54" s="2175"/>
      <c r="BQ54" s="2175"/>
      <c r="BR54" s="2175"/>
      <c r="BS54" s="2175"/>
      <c r="BT54" s="2175"/>
      <c r="BU54" s="2175"/>
      <c r="BV54" s="2175"/>
      <c r="BW54" s="2175"/>
      <c r="BX54" s="2175"/>
      <c r="BY54" s="2175"/>
    </row>
    <row r="55" spans="1:77" ht="7.5" customHeight="1" x14ac:dyDescent="0.15">
      <c r="A55" s="1857"/>
      <c r="B55" s="1858"/>
      <c r="C55" s="1858"/>
      <c r="D55" s="1858"/>
      <c r="E55" s="1858"/>
      <c r="F55" s="1858"/>
      <c r="G55" s="1858"/>
      <c r="H55" s="1858"/>
      <c r="I55" s="1858"/>
      <c r="J55" s="1858"/>
      <c r="K55" s="1858"/>
      <c r="L55" s="1858"/>
      <c r="M55" s="1858"/>
      <c r="N55" s="1859"/>
      <c r="O55" s="2168"/>
      <c r="P55" s="2169"/>
      <c r="Q55" s="2169"/>
      <c r="R55" s="2169"/>
      <c r="S55" s="2169"/>
      <c r="T55" s="2169"/>
      <c r="U55" s="2169"/>
      <c r="V55" s="2169"/>
      <c r="W55" s="2169"/>
      <c r="X55" s="2169"/>
      <c r="Y55" s="2169"/>
      <c r="Z55" s="2169"/>
      <c r="AA55" s="2172"/>
      <c r="AB55" s="2173"/>
      <c r="AC55" s="2174"/>
      <c r="AD55" s="2140"/>
      <c r="AE55" s="2140"/>
      <c r="AF55" s="2160"/>
      <c r="AG55" s="2158"/>
      <c r="AH55" s="2158"/>
      <c r="AI55" s="2158"/>
      <c r="AJ55" s="2158"/>
      <c r="AK55" s="2158"/>
      <c r="AL55" s="2158"/>
      <c r="AM55" s="2158"/>
      <c r="AN55" s="2158"/>
      <c r="AO55" s="2158"/>
      <c r="AP55" s="2158"/>
      <c r="AQ55" s="2158"/>
      <c r="AR55" s="2158"/>
      <c r="AS55" s="2158"/>
      <c r="AT55" s="2159"/>
      <c r="AV55" s="92"/>
      <c r="AW55" s="92"/>
      <c r="AX55" s="92"/>
      <c r="AY55" s="92"/>
      <c r="BK55" s="2175"/>
      <c r="BL55" s="2175"/>
      <c r="BM55" s="2175"/>
      <c r="BN55" s="2175"/>
      <c r="BO55" s="2175"/>
      <c r="BP55" s="2175"/>
      <c r="BQ55" s="2175"/>
      <c r="BR55" s="2175"/>
      <c r="BS55" s="2175"/>
      <c r="BT55" s="2175"/>
      <c r="BU55" s="2175"/>
      <c r="BV55" s="2175"/>
      <c r="BW55" s="2175"/>
      <c r="BX55" s="2175"/>
      <c r="BY55" s="2175"/>
    </row>
    <row r="56" spans="1:77" ht="7.5" customHeight="1" x14ac:dyDescent="0.15">
      <c r="A56" s="2025" t="s">
        <v>141</v>
      </c>
      <c r="B56" s="2026"/>
      <c r="C56" s="2026"/>
      <c r="D56" s="2026"/>
      <c r="E56" s="2026"/>
      <c r="F56" s="2026"/>
      <c r="G56" s="2026"/>
      <c r="H56" s="2026"/>
      <c r="I56" s="2026"/>
      <c r="J56" s="2026"/>
      <c r="K56" s="2026"/>
      <c r="L56" s="2026"/>
      <c r="M56" s="2026"/>
      <c r="N56" s="2027"/>
      <c r="O56" s="2168"/>
      <c r="P56" s="2169"/>
      <c r="Q56" s="2169"/>
      <c r="R56" s="2169"/>
      <c r="S56" s="2169"/>
      <c r="T56" s="2169"/>
      <c r="U56" s="2169"/>
      <c r="V56" s="2169"/>
      <c r="W56" s="2169"/>
      <c r="X56" s="2169"/>
      <c r="Y56" s="2169"/>
      <c r="Z56" s="2169"/>
      <c r="AA56" s="2158">
        <f>SUM(O56:Z57)</f>
        <v>0</v>
      </c>
      <c r="AB56" s="2158"/>
      <c r="AC56" s="2159"/>
      <c r="AD56" s="2140"/>
      <c r="AE56" s="2140"/>
      <c r="AF56" s="2160"/>
      <c r="AG56" s="2158"/>
      <c r="AH56" s="2158"/>
      <c r="AI56" s="2158"/>
      <c r="AJ56" s="2158"/>
      <c r="AK56" s="2158"/>
      <c r="AL56" s="2158"/>
      <c r="AM56" s="2158"/>
      <c r="AN56" s="2158"/>
      <c r="AO56" s="2158"/>
      <c r="AP56" s="2158"/>
      <c r="AQ56" s="2158"/>
      <c r="AR56" s="2158">
        <f>SUM(AF56:AQ57)</f>
        <v>0</v>
      </c>
      <c r="AS56" s="2158"/>
      <c r="AT56" s="2159"/>
      <c r="AV56" s="92"/>
      <c r="AW56" s="92"/>
      <c r="AX56" s="92"/>
      <c r="AY56" s="92"/>
      <c r="BK56" s="2175"/>
      <c r="BL56" s="2175"/>
      <c r="BM56" s="2175"/>
      <c r="BN56" s="2175"/>
      <c r="BO56" s="2175"/>
      <c r="BP56" s="2175"/>
      <c r="BQ56" s="2175"/>
      <c r="BR56" s="2175"/>
      <c r="BS56" s="2175"/>
      <c r="BT56" s="2175"/>
      <c r="BU56" s="2175"/>
      <c r="BV56" s="2175"/>
      <c r="BW56" s="2175"/>
      <c r="BX56" s="2175"/>
      <c r="BY56" s="2175"/>
    </row>
    <row r="57" spans="1:77" ht="7.5" customHeight="1" x14ac:dyDescent="0.15">
      <c r="A57" s="2028"/>
      <c r="B57" s="2029"/>
      <c r="C57" s="2029"/>
      <c r="D57" s="2029"/>
      <c r="E57" s="2029"/>
      <c r="F57" s="2029"/>
      <c r="G57" s="2029"/>
      <c r="H57" s="2029"/>
      <c r="I57" s="2029"/>
      <c r="J57" s="2029"/>
      <c r="K57" s="2029"/>
      <c r="L57" s="2029"/>
      <c r="M57" s="2029"/>
      <c r="N57" s="2030"/>
      <c r="O57" s="2168"/>
      <c r="P57" s="2169"/>
      <c r="Q57" s="2169"/>
      <c r="R57" s="2169"/>
      <c r="S57" s="2169"/>
      <c r="T57" s="2169"/>
      <c r="U57" s="2169"/>
      <c r="V57" s="2169"/>
      <c r="W57" s="2169"/>
      <c r="X57" s="2169"/>
      <c r="Y57" s="2169"/>
      <c r="Z57" s="2169"/>
      <c r="AA57" s="2158"/>
      <c r="AB57" s="2158"/>
      <c r="AC57" s="2159"/>
      <c r="AD57" s="2140"/>
      <c r="AE57" s="2140"/>
      <c r="AF57" s="2160"/>
      <c r="AG57" s="2158"/>
      <c r="AH57" s="2158"/>
      <c r="AI57" s="2158"/>
      <c r="AJ57" s="2158"/>
      <c r="AK57" s="2158"/>
      <c r="AL57" s="2158"/>
      <c r="AM57" s="2158"/>
      <c r="AN57" s="2158"/>
      <c r="AO57" s="2158"/>
      <c r="AP57" s="2158"/>
      <c r="AQ57" s="2158"/>
      <c r="AR57" s="2158"/>
      <c r="AS57" s="2158"/>
      <c r="AT57" s="2159"/>
      <c r="AV57" s="92"/>
      <c r="AW57" s="41"/>
      <c r="AX57" s="41"/>
      <c r="AY57" s="41"/>
      <c r="BK57" s="2175"/>
      <c r="BL57" s="2175"/>
      <c r="BM57" s="2175"/>
      <c r="BN57" s="2175"/>
      <c r="BO57" s="2175"/>
      <c r="BP57" s="2175"/>
      <c r="BQ57" s="2175"/>
      <c r="BR57" s="2175"/>
      <c r="BS57" s="2175"/>
      <c r="BT57" s="2175"/>
      <c r="BU57" s="2175"/>
      <c r="BV57" s="2175"/>
      <c r="BW57" s="2175"/>
      <c r="BX57" s="2175"/>
      <c r="BY57" s="2175"/>
    </row>
    <row r="58" spans="1:77" ht="7.5" customHeight="1" x14ac:dyDescent="0.15">
      <c r="A58" s="1911" t="s">
        <v>142</v>
      </c>
      <c r="B58" s="1912"/>
      <c r="C58" s="1912"/>
      <c r="D58" s="1912"/>
      <c r="E58" s="1912"/>
      <c r="F58" s="1912"/>
      <c r="G58" s="1912"/>
      <c r="H58" s="1912"/>
      <c r="I58" s="1912"/>
      <c r="J58" s="1912"/>
      <c r="K58" s="1912"/>
      <c r="L58" s="1912"/>
      <c r="M58" s="1912"/>
      <c r="N58" s="1913"/>
      <c r="O58" s="2049"/>
      <c r="P58" s="2049"/>
      <c r="Q58" s="2049"/>
      <c r="R58" s="2049"/>
      <c r="S58" s="2049"/>
      <c r="T58" s="2180"/>
      <c r="U58" s="2182"/>
      <c r="V58" s="2049"/>
      <c r="W58" s="2049"/>
      <c r="X58" s="2049"/>
      <c r="Y58" s="2049"/>
      <c r="Z58" s="2180"/>
      <c r="AA58" s="2158">
        <f>SUM(O58:Z59)</f>
        <v>0</v>
      </c>
      <c r="AB58" s="2158"/>
      <c r="AC58" s="2159"/>
      <c r="AD58" s="2184"/>
      <c r="AE58" s="2185"/>
      <c r="AF58" s="2188"/>
      <c r="AG58" s="2106"/>
      <c r="AH58" s="2106"/>
      <c r="AI58" s="2106"/>
      <c r="AJ58" s="2106"/>
      <c r="AK58" s="2189"/>
      <c r="AL58" s="2170"/>
      <c r="AM58" s="2106"/>
      <c r="AN58" s="2106"/>
      <c r="AO58" s="2106"/>
      <c r="AP58" s="2106"/>
      <c r="AQ58" s="2189"/>
      <c r="AR58" s="2158">
        <f>SUM(AF58:AQ59)</f>
        <v>0</v>
      </c>
      <c r="AS58" s="2158"/>
      <c r="AT58" s="2159"/>
      <c r="AV58" s="92"/>
      <c r="AW58" s="41"/>
      <c r="AX58" s="41"/>
      <c r="AY58" s="41"/>
      <c r="BK58" s="2175"/>
      <c r="BL58" s="2175"/>
      <c r="BM58" s="2175"/>
      <c r="BN58" s="2175"/>
      <c r="BO58" s="2175"/>
      <c r="BP58" s="2175"/>
      <c r="BQ58" s="2175"/>
      <c r="BR58" s="2175"/>
      <c r="BS58" s="2175"/>
      <c r="BT58" s="2175"/>
      <c r="BU58" s="2175"/>
      <c r="BV58" s="2175"/>
      <c r="BW58" s="2175"/>
      <c r="BX58" s="2175"/>
      <c r="BY58" s="2175"/>
    </row>
    <row r="59" spans="1:77" ht="7.5" customHeight="1" x14ac:dyDescent="0.15">
      <c r="A59" s="1917"/>
      <c r="B59" s="1918"/>
      <c r="C59" s="1918"/>
      <c r="D59" s="1918"/>
      <c r="E59" s="1918"/>
      <c r="F59" s="1918"/>
      <c r="G59" s="1918"/>
      <c r="H59" s="1918"/>
      <c r="I59" s="1918"/>
      <c r="J59" s="1918"/>
      <c r="K59" s="1918"/>
      <c r="L59" s="1918"/>
      <c r="M59" s="1918"/>
      <c r="N59" s="1919"/>
      <c r="O59" s="2051"/>
      <c r="P59" s="2051"/>
      <c r="Q59" s="2051"/>
      <c r="R59" s="2051"/>
      <c r="S59" s="2051"/>
      <c r="T59" s="2181"/>
      <c r="U59" s="2183"/>
      <c r="V59" s="2051"/>
      <c r="W59" s="2051"/>
      <c r="X59" s="2051"/>
      <c r="Y59" s="2051"/>
      <c r="Z59" s="2181"/>
      <c r="AA59" s="2158"/>
      <c r="AB59" s="2158"/>
      <c r="AC59" s="2159"/>
      <c r="AD59" s="2186"/>
      <c r="AE59" s="2187"/>
      <c r="AF59" s="2190"/>
      <c r="AG59" s="2173"/>
      <c r="AH59" s="2173"/>
      <c r="AI59" s="2173"/>
      <c r="AJ59" s="2173"/>
      <c r="AK59" s="2191"/>
      <c r="AL59" s="2172"/>
      <c r="AM59" s="2173"/>
      <c r="AN59" s="2173"/>
      <c r="AO59" s="2173"/>
      <c r="AP59" s="2173"/>
      <c r="AQ59" s="2191"/>
      <c r="AR59" s="2158"/>
      <c r="AS59" s="2158"/>
      <c r="AT59" s="2159"/>
      <c r="AV59" s="92"/>
      <c r="AW59" s="41"/>
      <c r="AX59" s="41"/>
      <c r="AY59" s="41"/>
      <c r="BK59" s="2175"/>
      <c r="BL59" s="2175"/>
      <c r="BM59" s="2175"/>
      <c r="BN59" s="2175"/>
      <c r="BO59" s="2175"/>
      <c r="BP59" s="2175"/>
      <c r="BQ59" s="2175"/>
      <c r="BR59" s="2175"/>
      <c r="BS59" s="2175"/>
      <c r="BT59" s="2175"/>
      <c r="BU59" s="2175"/>
      <c r="BV59" s="2175"/>
      <c r="BW59" s="2175"/>
      <c r="BX59" s="2175"/>
      <c r="BY59" s="2175"/>
    </row>
    <row r="60" spans="1:77" ht="7.5" customHeight="1" x14ac:dyDescent="0.15">
      <c r="A60" s="1911" t="s">
        <v>143</v>
      </c>
      <c r="B60" s="1912"/>
      <c r="C60" s="1912"/>
      <c r="D60" s="1912"/>
      <c r="E60" s="1912"/>
      <c r="F60" s="1912"/>
      <c r="G60" s="1912"/>
      <c r="H60" s="1912"/>
      <c r="I60" s="1912"/>
      <c r="J60" s="1912"/>
      <c r="K60" s="1912"/>
      <c r="L60" s="1912"/>
      <c r="M60" s="1912"/>
      <c r="N60" s="1913"/>
      <c r="O60" s="2168"/>
      <c r="P60" s="2169"/>
      <c r="Q60" s="2169"/>
      <c r="R60" s="2169"/>
      <c r="S60" s="2169"/>
      <c r="T60" s="2169"/>
      <c r="U60" s="2169"/>
      <c r="V60" s="2169"/>
      <c r="W60" s="2169"/>
      <c r="X60" s="2169"/>
      <c r="Y60" s="2169"/>
      <c r="Z60" s="2169"/>
      <c r="AA60" s="2170">
        <f>SUM(O60:Z61)</f>
        <v>0</v>
      </c>
      <c r="AB60" s="2106"/>
      <c r="AC60" s="2171"/>
      <c r="AD60" s="2140"/>
      <c r="AE60" s="2140"/>
      <c r="AF60" s="2160"/>
      <c r="AG60" s="2158"/>
      <c r="AH60" s="2158"/>
      <c r="AI60" s="2158"/>
      <c r="AJ60" s="2158"/>
      <c r="AK60" s="2158"/>
      <c r="AL60" s="2158"/>
      <c r="AM60" s="2158"/>
      <c r="AN60" s="2158"/>
      <c r="AO60" s="2158"/>
      <c r="AP60" s="2158"/>
      <c r="AQ60" s="2158"/>
      <c r="AR60" s="2158">
        <f>SUM(AF60:AQ61)</f>
        <v>0</v>
      </c>
      <c r="AS60" s="2158"/>
      <c r="AT60" s="2159"/>
      <c r="AV60" s="92"/>
      <c r="AW60" s="41"/>
      <c r="AX60" s="41"/>
      <c r="AY60" s="41"/>
      <c r="BK60" s="2175"/>
      <c r="BL60" s="2175"/>
      <c r="BM60" s="2175"/>
      <c r="BN60" s="2175"/>
      <c r="BO60" s="2175"/>
      <c r="BP60" s="2175"/>
      <c r="BQ60" s="2175"/>
      <c r="BR60" s="2175"/>
      <c r="BS60" s="2175"/>
      <c r="BT60" s="2175"/>
      <c r="BU60" s="2175"/>
      <c r="BV60" s="2175"/>
      <c r="BW60" s="2175"/>
      <c r="BX60" s="2175"/>
      <c r="BY60" s="2175"/>
    </row>
    <row r="61" spans="1:77" ht="7.5" customHeight="1" x14ac:dyDescent="0.15">
      <c r="A61" s="1917"/>
      <c r="B61" s="1918"/>
      <c r="C61" s="1918"/>
      <c r="D61" s="1918"/>
      <c r="E61" s="1918"/>
      <c r="F61" s="1918"/>
      <c r="G61" s="1918"/>
      <c r="H61" s="1918"/>
      <c r="I61" s="1918"/>
      <c r="J61" s="1918"/>
      <c r="K61" s="1918"/>
      <c r="L61" s="1918"/>
      <c r="M61" s="1918"/>
      <c r="N61" s="1919"/>
      <c r="O61" s="2168"/>
      <c r="P61" s="2169"/>
      <c r="Q61" s="2169"/>
      <c r="R61" s="2169"/>
      <c r="S61" s="2169"/>
      <c r="T61" s="2169"/>
      <c r="U61" s="2169"/>
      <c r="V61" s="2169"/>
      <c r="W61" s="2169"/>
      <c r="X61" s="2169"/>
      <c r="Y61" s="2169"/>
      <c r="Z61" s="2169"/>
      <c r="AA61" s="2172"/>
      <c r="AB61" s="2173"/>
      <c r="AC61" s="2174"/>
      <c r="AD61" s="2140"/>
      <c r="AE61" s="2140"/>
      <c r="AF61" s="2160"/>
      <c r="AG61" s="2158"/>
      <c r="AH61" s="2158"/>
      <c r="AI61" s="2158"/>
      <c r="AJ61" s="2158"/>
      <c r="AK61" s="2158"/>
      <c r="AL61" s="2158"/>
      <c r="AM61" s="2158"/>
      <c r="AN61" s="2158"/>
      <c r="AO61" s="2158"/>
      <c r="AP61" s="2158"/>
      <c r="AQ61" s="2158"/>
      <c r="AR61" s="2158"/>
      <c r="AS61" s="2158"/>
      <c r="AT61" s="2159"/>
      <c r="AV61" s="92"/>
      <c r="AW61" s="41"/>
      <c r="AX61" s="41"/>
      <c r="AY61" s="41"/>
      <c r="BK61" s="2175"/>
      <c r="BL61" s="2175"/>
      <c r="BM61" s="2175"/>
      <c r="BN61" s="2175"/>
      <c r="BO61" s="2175"/>
      <c r="BP61" s="2175"/>
      <c r="BQ61" s="2175"/>
      <c r="BR61" s="2175"/>
      <c r="BS61" s="2175"/>
      <c r="BT61" s="2175"/>
      <c r="BU61" s="2175"/>
      <c r="BV61" s="2175"/>
      <c r="BW61" s="2175"/>
      <c r="BX61" s="2175"/>
      <c r="BY61" s="2175"/>
    </row>
    <row r="62" spans="1:77" ht="7.5" customHeight="1" x14ac:dyDescent="0.15">
      <c r="A62" s="2176" t="s">
        <v>38</v>
      </c>
      <c r="B62" s="2177"/>
      <c r="C62" s="2178" t="s">
        <v>42</v>
      </c>
      <c r="D62" s="2178"/>
      <c r="E62" s="2178"/>
      <c r="F62" s="2178"/>
      <c r="G62" s="2178"/>
      <c r="H62" s="2178"/>
      <c r="I62" s="2178"/>
      <c r="J62" s="2178"/>
      <c r="K62" s="2178"/>
      <c r="L62" s="2178"/>
      <c r="M62" s="2178"/>
      <c r="N62" s="2179"/>
      <c r="O62" s="2168">
        <v>2</v>
      </c>
      <c r="P62" s="2169"/>
      <c r="Q62" s="2169"/>
      <c r="R62" s="2169"/>
      <c r="S62" s="2169"/>
      <c r="T62" s="2169"/>
      <c r="U62" s="2169">
        <v>3</v>
      </c>
      <c r="V62" s="2169"/>
      <c r="W62" s="2169"/>
      <c r="X62" s="2169"/>
      <c r="Y62" s="2169"/>
      <c r="Z62" s="2169"/>
      <c r="AA62" s="2158">
        <f>SUM(O62:Z63)</f>
        <v>5</v>
      </c>
      <c r="AB62" s="2158"/>
      <c r="AC62" s="2159"/>
      <c r="AD62" s="2140"/>
      <c r="AE62" s="2140"/>
      <c r="AF62" s="2160"/>
      <c r="AG62" s="2158"/>
      <c r="AH62" s="2158"/>
      <c r="AI62" s="2158"/>
      <c r="AJ62" s="2158"/>
      <c r="AK62" s="2158"/>
      <c r="AL62" s="2169">
        <v>1</v>
      </c>
      <c r="AM62" s="2169"/>
      <c r="AN62" s="2169"/>
      <c r="AO62" s="2169"/>
      <c r="AP62" s="2169"/>
      <c r="AQ62" s="2169"/>
      <c r="AR62" s="2158">
        <f>SUM(AF62:AQ63)</f>
        <v>1</v>
      </c>
      <c r="AS62" s="2158"/>
      <c r="AT62" s="2159"/>
      <c r="AV62" s="92"/>
      <c r="AW62" s="41"/>
      <c r="AX62" s="41"/>
      <c r="AY62" s="41"/>
      <c r="BK62" s="2175"/>
      <c r="BL62" s="2175"/>
      <c r="BM62" s="2175"/>
      <c r="BN62" s="2175"/>
      <c r="BO62" s="2175"/>
      <c r="BP62" s="2175"/>
      <c r="BQ62" s="2175"/>
      <c r="BR62" s="2175"/>
      <c r="BS62" s="2175"/>
      <c r="BT62" s="2175"/>
      <c r="BU62" s="2175"/>
      <c r="BV62" s="2175"/>
      <c r="BW62" s="2175"/>
      <c r="BX62" s="2175"/>
      <c r="BY62" s="2175"/>
    </row>
    <row r="63" spans="1:77" ht="7.5" customHeight="1" x14ac:dyDescent="0.15">
      <c r="A63" s="2176"/>
      <c r="B63" s="2177"/>
      <c r="C63" s="2178"/>
      <c r="D63" s="2178"/>
      <c r="E63" s="2178"/>
      <c r="F63" s="2178"/>
      <c r="G63" s="2178"/>
      <c r="H63" s="2178"/>
      <c r="I63" s="2178"/>
      <c r="J63" s="2178"/>
      <c r="K63" s="2178"/>
      <c r="L63" s="2178"/>
      <c r="M63" s="2178"/>
      <c r="N63" s="2179"/>
      <c r="O63" s="2168"/>
      <c r="P63" s="2169"/>
      <c r="Q63" s="2169"/>
      <c r="R63" s="2169"/>
      <c r="S63" s="2169"/>
      <c r="T63" s="2169"/>
      <c r="U63" s="2169"/>
      <c r="V63" s="2169"/>
      <c r="W63" s="2169"/>
      <c r="X63" s="2169"/>
      <c r="Y63" s="2169"/>
      <c r="Z63" s="2169"/>
      <c r="AA63" s="2158"/>
      <c r="AB63" s="2158"/>
      <c r="AC63" s="2159"/>
      <c r="AD63" s="2140"/>
      <c r="AE63" s="2140"/>
      <c r="AF63" s="2160"/>
      <c r="AG63" s="2158"/>
      <c r="AH63" s="2158"/>
      <c r="AI63" s="2158"/>
      <c r="AJ63" s="2158"/>
      <c r="AK63" s="2158"/>
      <c r="AL63" s="2169"/>
      <c r="AM63" s="2169"/>
      <c r="AN63" s="2169"/>
      <c r="AO63" s="2169"/>
      <c r="AP63" s="2169"/>
      <c r="AQ63" s="2169"/>
      <c r="AR63" s="2158"/>
      <c r="AS63" s="2158"/>
      <c r="AT63" s="2159"/>
      <c r="AV63" s="92"/>
      <c r="AW63" s="41"/>
      <c r="AX63" s="41"/>
      <c r="AY63" s="41"/>
      <c r="BK63" s="2175"/>
      <c r="BL63" s="2175"/>
      <c r="BM63" s="2175"/>
      <c r="BN63" s="2175"/>
      <c r="BO63" s="2175"/>
      <c r="BP63" s="2175"/>
      <c r="BQ63" s="2175"/>
      <c r="BR63" s="2175"/>
      <c r="BS63" s="2175"/>
      <c r="BT63" s="2175"/>
      <c r="BU63" s="2175"/>
      <c r="BV63" s="2175"/>
      <c r="BW63" s="2175"/>
      <c r="BX63" s="2175"/>
      <c r="BY63" s="2175"/>
    </row>
    <row r="64" spans="1:77" ht="7.5" customHeight="1" x14ac:dyDescent="0.15">
      <c r="A64" s="2176"/>
      <c r="B64" s="2177"/>
      <c r="C64" s="2194" t="s">
        <v>41</v>
      </c>
      <c r="D64" s="2194"/>
      <c r="E64" s="2194"/>
      <c r="F64" s="2194"/>
      <c r="G64" s="2194"/>
      <c r="H64" s="2194"/>
      <c r="I64" s="2194"/>
      <c r="J64" s="2194"/>
      <c r="K64" s="2194"/>
      <c r="L64" s="2194"/>
      <c r="M64" s="2194"/>
      <c r="N64" s="2195"/>
      <c r="O64" s="2157"/>
      <c r="P64" s="2158"/>
      <c r="Q64" s="2158"/>
      <c r="R64" s="2158"/>
      <c r="S64" s="2158"/>
      <c r="T64" s="2158"/>
      <c r="U64" s="2158"/>
      <c r="V64" s="2158"/>
      <c r="W64" s="2158"/>
      <c r="X64" s="2158"/>
      <c r="Y64" s="2158"/>
      <c r="Z64" s="2158"/>
      <c r="AA64" s="2170">
        <f>SUM(O64:Z65)</f>
        <v>0</v>
      </c>
      <c r="AB64" s="2106"/>
      <c r="AC64" s="2171"/>
      <c r="AD64" s="2140"/>
      <c r="AE64" s="2140"/>
      <c r="AF64" s="2160"/>
      <c r="AG64" s="2158"/>
      <c r="AH64" s="2158"/>
      <c r="AI64" s="2158"/>
      <c r="AJ64" s="2158"/>
      <c r="AK64" s="2158"/>
      <c r="AL64" s="2158"/>
      <c r="AM64" s="2158"/>
      <c r="AN64" s="2158"/>
      <c r="AO64" s="2158"/>
      <c r="AP64" s="2158"/>
      <c r="AQ64" s="2158"/>
      <c r="AR64" s="2158">
        <f>SUM(AF64:AQ65)</f>
        <v>0</v>
      </c>
      <c r="AS64" s="2158"/>
      <c r="AT64" s="2159"/>
      <c r="AV64" s="92"/>
      <c r="AW64" s="41"/>
      <c r="AX64" s="41"/>
      <c r="AY64" s="41"/>
      <c r="BK64" s="2175"/>
      <c r="BL64" s="2175"/>
      <c r="BM64" s="2175"/>
      <c r="BN64" s="2175"/>
      <c r="BO64" s="2175"/>
      <c r="BP64" s="2175"/>
      <c r="BQ64" s="2175"/>
      <c r="BR64" s="2175"/>
      <c r="BS64" s="2175"/>
      <c r="BT64" s="2175"/>
      <c r="BU64" s="2175"/>
      <c r="BV64" s="2175"/>
      <c r="BW64" s="2175"/>
      <c r="BX64" s="2175"/>
      <c r="BY64" s="2175"/>
    </row>
    <row r="65" spans="1:77" ht="7.5" customHeight="1" x14ac:dyDescent="0.15">
      <c r="A65" s="2176"/>
      <c r="B65" s="2177"/>
      <c r="C65" s="2194"/>
      <c r="D65" s="2194"/>
      <c r="E65" s="2194"/>
      <c r="F65" s="2194"/>
      <c r="G65" s="2194"/>
      <c r="H65" s="2194"/>
      <c r="I65" s="2194"/>
      <c r="J65" s="2194"/>
      <c r="K65" s="2194"/>
      <c r="L65" s="2194"/>
      <c r="M65" s="2194"/>
      <c r="N65" s="2195"/>
      <c r="O65" s="2157"/>
      <c r="P65" s="2158"/>
      <c r="Q65" s="2158"/>
      <c r="R65" s="2158"/>
      <c r="S65" s="2158"/>
      <c r="T65" s="2158"/>
      <c r="U65" s="2158"/>
      <c r="V65" s="2158"/>
      <c r="W65" s="2158"/>
      <c r="X65" s="2158"/>
      <c r="Y65" s="2158"/>
      <c r="Z65" s="2158"/>
      <c r="AA65" s="2172"/>
      <c r="AB65" s="2173"/>
      <c r="AC65" s="2174"/>
      <c r="AD65" s="2140"/>
      <c r="AE65" s="2140"/>
      <c r="AF65" s="2160"/>
      <c r="AG65" s="2158"/>
      <c r="AH65" s="2158"/>
      <c r="AI65" s="2158"/>
      <c r="AJ65" s="2158"/>
      <c r="AK65" s="2158"/>
      <c r="AL65" s="2158"/>
      <c r="AM65" s="2158"/>
      <c r="AN65" s="2158"/>
      <c r="AO65" s="2158"/>
      <c r="AP65" s="2158"/>
      <c r="AQ65" s="2158"/>
      <c r="AR65" s="2158"/>
      <c r="AS65" s="2158"/>
      <c r="AT65" s="2159"/>
      <c r="AV65" s="92"/>
      <c r="AW65" s="41"/>
      <c r="AX65" s="41"/>
      <c r="AY65" s="41"/>
      <c r="BK65" s="2175"/>
      <c r="BL65" s="2175"/>
      <c r="BM65" s="2175"/>
      <c r="BN65" s="2175"/>
      <c r="BO65" s="2175"/>
      <c r="BP65" s="2175"/>
      <c r="BQ65" s="2175"/>
      <c r="BR65" s="2175"/>
      <c r="BS65" s="2175"/>
      <c r="BT65" s="2175"/>
      <c r="BU65" s="2175"/>
      <c r="BV65" s="2175"/>
      <c r="BW65" s="2175"/>
      <c r="BX65" s="2175"/>
      <c r="BY65" s="2175"/>
    </row>
    <row r="66" spans="1:77" ht="7.5" customHeight="1" x14ac:dyDescent="0.15">
      <c r="A66" s="2176"/>
      <c r="B66" s="2177"/>
      <c r="C66" s="2194" t="s">
        <v>43</v>
      </c>
      <c r="D66" s="2194"/>
      <c r="E66" s="2194"/>
      <c r="F66" s="2194"/>
      <c r="G66" s="2194"/>
      <c r="H66" s="2194"/>
      <c r="I66" s="2194"/>
      <c r="J66" s="2194"/>
      <c r="K66" s="2194"/>
      <c r="L66" s="2194"/>
      <c r="M66" s="2194"/>
      <c r="N66" s="2195"/>
      <c r="O66" s="2157"/>
      <c r="P66" s="2158"/>
      <c r="Q66" s="2158"/>
      <c r="R66" s="2158"/>
      <c r="S66" s="2158"/>
      <c r="T66" s="2158"/>
      <c r="U66" s="2158"/>
      <c r="V66" s="2158"/>
      <c r="W66" s="2158"/>
      <c r="X66" s="2158"/>
      <c r="Y66" s="2158"/>
      <c r="Z66" s="2158"/>
      <c r="AA66" s="2158">
        <f>SUM(O66:Z67)</f>
        <v>0</v>
      </c>
      <c r="AB66" s="2158"/>
      <c r="AC66" s="2159"/>
      <c r="AD66" s="2140"/>
      <c r="AE66" s="2140"/>
      <c r="AF66" s="2160"/>
      <c r="AG66" s="2158"/>
      <c r="AH66" s="2158"/>
      <c r="AI66" s="2158"/>
      <c r="AJ66" s="2158"/>
      <c r="AK66" s="2158"/>
      <c r="AL66" s="2158"/>
      <c r="AM66" s="2158"/>
      <c r="AN66" s="2158"/>
      <c r="AO66" s="2158"/>
      <c r="AP66" s="2158"/>
      <c r="AQ66" s="2158"/>
      <c r="AR66" s="2158">
        <f>SUM(AF66:AQ67)</f>
        <v>0</v>
      </c>
      <c r="AS66" s="2158"/>
      <c r="AT66" s="2159"/>
      <c r="AV66" s="92"/>
      <c r="AW66" s="41"/>
      <c r="AX66" s="41"/>
      <c r="AY66" s="41"/>
      <c r="BK66" s="2175"/>
      <c r="BL66" s="2175"/>
      <c r="BM66" s="2175"/>
      <c r="BN66" s="2175"/>
      <c r="BO66" s="2175"/>
      <c r="BP66" s="2175"/>
      <c r="BQ66" s="2175"/>
      <c r="BR66" s="2175"/>
      <c r="BS66" s="2175"/>
      <c r="BT66" s="2175"/>
      <c r="BU66" s="2175"/>
      <c r="BV66" s="2175"/>
      <c r="BW66" s="2175"/>
      <c r="BX66" s="2175"/>
      <c r="BY66" s="2175"/>
    </row>
    <row r="67" spans="1:77" ht="7.5" customHeight="1" x14ac:dyDescent="0.15">
      <c r="A67" s="2176"/>
      <c r="B67" s="2177"/>
      <c r="C67" s="2194"/>
      <c r="D67" s="2194"/>
      <c r="E67" s="2194"/>
      <c r="F67" s="2194"/>
      <c r="G67" s="2194"/>
      <c r="H67" s="2194"/>
      <c r="I67" s="2194"/>
      <c r="J67" s="2194"/>
      <c r="K67" s="2194"/>
      <c r="L67" s="2194"/>
      <c r="M67" s="2194"/>
      <c r="N67" s="2195"/>
      <c r="O67" s="2157"/>
      <c r="P67" s="2158"/>
      <c r="Q67" s="2158"/>
      <c r="R67" s="2158"/>
      <c r="S67" s="2158"/>
      <c r="T67" s="2158"/>
      <c r="U67" s="2158"/>
      <c r="V67" s="2158"/>
      <c r="W67" s="2158"/>
      <c r="X67" s="2158"/>
      <c r="Y67" s="2158"/>
      <c r="Z67" s="2158"/>
      <c r="AA67" s="2158"/>
      <c r="AB67" s="2158"/>
      <c r="AC67" s="2159"/>
      <c r="AD67" s="2140"/>
      <c r="AE67" s="2140"/>
      <c r="AF67" s="2160"/>
      <c r="AG67" s="2158"/>
      <c r="AH67" s="2158"/>
      <c r="AI67" s="2158"/>
      <c r="AJ67" s="2158"/>
      <c r="AK67" s="2158"/>
      <c r="AL67" s="2158"/>
      <c r="AM67" s="2158"/>
      <c r="AN67" s="2158"/>
      <c r="AO67" s="2158"/>
      <c r="AP67" s="2158"/>
      <c r="AQ67" s="2158"/>
      <c r="AR67" s="2158"/>
      <c r="AS67" s="2158"/>
      <c r="AT67" s="2159"/>
      <c r="AV67" s="92"/>
      <c r="AW67" s="41"/>
      <c r="AX67" s="41"/>
      <c r="AY67" s="41"/>
      <c r="BK67" s="2175"/>
      <c r="BL67" s="2175"/>
      <c r="BM67" s="2175"/>
      <c r="BN67" s="2175"/>
      <c r="BO67" s="2175"/>
      <c r="BP67" s="2175"/>
      <c r="BQ67" s="2175"/>
      <c r="BR67" s="2175"/>
      <c r="BS67" s="2175"/>
      <c r="BT67" s="2175"/>
      <c r="BU67" s="2175"/>
      <c r="BV67" s="2175"/>
      <c r="BW67" s="2175"/>
      <c r="BX67" s="2175"/>
      <c r="BY67" s="2175"/>
    </row>
    <row r="68" spans="1:77" ht="7.5" customHeight="1" x14ac:dyDescent="0.15">
      <c r="A68" s="2206" t="s">
        <v>39</v>
      </c>
      <c r="B68" s="2207"/>
      <c r="C68" s="2155" t="s">
        <v>56</v>
      </c>
      <c r="D68" s="2155"/>
      <c r="E68" s="2155"/>
      <c r="F68" s="2155"/>
      <c r="G68" s="2155"/>
      <c r="H68" s="2155"/>
      <c r="I68" s="2155"/>
      <c r="J68" s="2155"/>
      <c r="K68" s="2155"/>
      <c r="L68" s="2155"/>
      <c r="M68" s="2155"/>
      <c r="N68" s="2156"/>
      <c r="O68" s="2157"/>
      <c r="P68" s="2158"/>
      <c r="Q68" s="2158"/>
      <c r="R68" s="2158"/>
      <c r="S68" s="2158"/>
      <c r="T68" s="2158"/>
      <c r="U68" s="2158"/>
      <c r="V68" s="2158"/>
      <c r="W68" s="2158"/>
      <c r="X68" s="2158"/>
      <c r="Y68" s="2158"/>
      <c r="Z68" s="2158"/>
      <c r="AA68" s="2170">
        <f>SUM(O68:Z69)</f>
        <v>0</v>
      </c>
      <c r="AB68" s="2106"/>
      <c r="AC68" s="2171"/>
      <c r="AD68" s="2140"/>
      <c r="AE68" s="2140"/>
      <c r="AF68" s="2160"/>
      <c r="AG68" s="2158"/>
      <c r="AH68" s="2158"/>
      <c r="AI68" s="2158"/>
      <c r="AJ68" s="2158"/>
      <c r="AK68" s="2158"/>
      <c r="AL68" s="2158"/>
      <c r="AM68" s="2158"/>
      <c r="AN68" s="2158"/>
      <c r="AO68" s="2158"/>
      <c r="AP68" s="2158"/>
      <c r="AQ68" s="2158"/>
      <c r="AR68" s="2158">
        <f>SUM(AF68:AQ69)</f>
        <v>0</v>
      </c>
      <c r="AS68" s="2158"/>
      <c r="AT68" s="2159"/>
      <c r="AV68" s="92"/>
      <c r="AW68" s="41"/>
      <c r="AX68" s="41"/>
      <c r="AY68" s="41"/>
    </row>
    <row r="69" spans="1:77" ht="7.5" customHeight="1" x14ac:dyDescent="0.15">
      <c r="A69" s="2208"/>
      <c r="B69" s="2209"/>
      <c r="C69" s="2155"/>
      <c r="D69" s="2155"/>
      <c r="E69" s="2155"/>
      <c r="F69" s="2155"/>
      <c r="G69" s="2155"/>
      <c r="H69" s="2155"/>
      <c r="I69" s="2155"/>
      <c r="J69" s="2155"/>
      <c r="K69" s="2155"/>
      <c r="L69" s="2155"/>
      <c r="M69" s="2155"/>
      <c r="N69" s="2156"/>
      <c r="O69" s="2157"/>
      <c r="P69" s="2158"/>
      <c r="Q69" s="2158"/>
      <c r="R69" s="2158"/>
      <c r="S69" s="2158"/>
      <c r="T69" s="2158"/>
      <c r="U69" s="2158"/>
      <c r="V69" s="2158"/>
      <c r="W69" s="2158"/>
      <c r="X69" s="2158"/>
      <c r="Y69" s="2158"/>
      <c r="Z69" s="2158"/>
      <c r="AA69" s="2172"/>
      <c r="AB69" s="2173"/>
      <c r="AC69" s="2174"/>
      <c r="AD69" s="2140"/>
      <c r="AE69" s="2140"/>
      <c r="AF69" s="2160"/>
      <c r="AG69" s="2158"/>
      <c r="AH69" s="2158"/>
      <c r="AI69" s="2158"/>
      <c r="AJ69" s="2158"/>
      <c r="AK69" s="2158"/>
      <c r="AL69" s="2158"/>
      <c r="AM69" s="2158"/>
      <c r="AN69" s="2158"/>
      <c r="AO69" s="2158"/>
      <c r="AP69" s="2158"/>
      <c r="AQ69" s="2158"/>
      <c r="AR69" s="2158"/>
      <c r="AS69" s="2158"/>
      <c r="AT69" s="2159"/>
      <c r="AV69" s="92"/>
      <c r="AW69" s="41"/>
      <c r="AX69" s="41"/>
      <c r="AY69" s="41"/>
    </row>
    <row r="70" spans="1:77" ht="7.5" customHeight="1" x14ac:dyDescent="0.15">
      <c r="A70" s="2208"/>
      <c r="B70" s="2209"/>
      <c r="C70" s="2155" t="s">
        <v>40</v>
      </c>
      <c r="D70" s="2155"/>
      <c r="E70" s="2155"/>
      <c r="F70" s="2155"/>
      <c r="G70" s="2155"/>
      <c r="H70" s="2155"/>
      <c r="I70" s="2155"/>
      <c r="J70" s="2155"/>
      <c r="K70" s="2155"/>
      <c r="L70" s="2155"/>
      <c r="M70" s="2155"/>
      <c r="N70" s="2156"/>
      <c r="O70" s="2157"/>
      <c r="P70" s="2158"/>
      <c r="Q70" s="2158"/>
      <c r="R70" s="2158"/>
      <c r="S70" s="2158"/>
      <c r="T70" s="2158"/>
      <c r="U70" s="2158"/>
      <c r="V70" s="2158"/>
      <c r="W70" s="2158"/>
      <c r="X70" s="2158"/>
      <c r="Y70" s="2158"/>
      <c r="Z70" s="2158"/>
      <c r="AA70" s="2158">
        <f>SUM(O70:Z71)</f>
        <v>0</v>
      </c>
      <c r="AB70" s="2158"/>
      <c r="AC70" s="2159"/>
      <c r="AD70" s="2140"/>
      <c r="AE70" s="2140"/>
      <c r="AF70" s="2160"/>
      <c r="AG70" s="2158"/>
      <c r="AH70" s="2158"/>
      <c r="AI70" s="2158"/>
      <c r="AJ70" s="2158"/>
      <c r="AK70" s="2158"/>
      <c r="AL70" s="2158"/>
      <c r="AM70" s="2158"/>
      <c r="AN70" s="2158"/>
      <c r="AO70" s="2158"/>
      <c r="AP70" s="2158"/>
      <c r="AQ70" s="2158"/>
      <c r="AR70" s="2158">
        <f>SUM(AF70:AQ71)</f>
        <v>0</v>
      </c>
      <c r="AS70" s="2158"/>
      <c r="AT70" s="2159"/>
      <c r="AV70" s="92"/>
      <c r="AW70" s="41"/>
      <c r="AX70" s="41"/>
      <c r="AY70" s="41"/>
    </row>
    <row r="71" spans="1:77" ht="7.5" customHeight="1" thickBot="1" x14ac:dyDescent="0.2">
      <c r="A71" s="2210"/>
      <c r="B71" s="2211"/>
      <c r="C71" s="2212"/>
      <c r="D71" s="2212"/>
      <c r="E71" s="2212"/>
      <c r="F71" s="2212"/>
      <c r="G71" s="2212"/>
      <c r="H71" s="2212"/>
      <c r="I71" s="2212"/>
      <c r="J71" s="2212"/>
      <c r="K71" s="2212"/>
      <c r="L71" s="2212"/>
      <c r="M71" s="2212"/>
      <c r="N71" s="2213"/>
      <c r="O71" s="2214"/>
      <c r="P71" s="2192"/>
      <c r="Q71" s="2192"/>
      <c r="R71" s="2192"/>
      <c r="S71" s="2192"/>
      <c r="T71" s="2192"/>
      <c r="U71" s="2192"/>
      <c r="V71" s="2192"/>
      <c r="W71" s="2192"/>
      <c r="X71" s="2192"/>
      <c r="Y71" s="2192"/>
      <c r="Z71" s="2192"/>
      <c r="AA71" s="2192"/>
      <c r="AB71" s="2192"/>
      <c r="AC71" s="2193"/>
      <c r="AD71" s="2140"/>
      <c r="AE71" s="2140"/>
      <c r="AF71" s="2215"/>
      <c r="AG71" s="2192"/>
      <c r="AH71" s="2192"/>
      <c r="AI71" s="2192"/>
      <c r="AJ71" s="2192"/>
      <c r="AK71" s="2192"/>
      <c r="AL71" s="2192"/>
      <c r="AM71" s="2192"/>
      <c r="AN71" s="2192"/>
      <c r="AO71" s="2192"/>
      <c r="AP71" s="2192"/>
      <c r="AQ71" s="2192"/>
      <c r="AR71" s="2192"/>
      <c r="AS71" s="2192"/>
      <c r="AT71" s="2193"/>
      <c r="AV71" s="92"/>
      <c r="AW71" s="41"/>
      <c r="AX71" s="41"/>
      <c r="AY71" s="41"/>
    </row>
    <row r="72" spans="1:77" ht="5.25" customHeight="1" thickBot="1" x14ac:dyDescent="0.2">
      <c r="A72" s="7"/>
      <c r="B72" s="7"/>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F72" s="92"/>
      <c r="AG72" s="92"/>
      <c r="AH72" s="92"/>
      <c r="AI72" s="92"/>
      <c r="AJ72" s="92"/>
      <c r="AK72" s="92"/>
      <c r="AL72" s="92"/>
      <c r="AM72" s="92"/>
      <c r="AN72" s="92"/>
      <c r="AO72" s="92"/>
      <c r="AP72" s="92"/>
      <c r="AQ72" s="92"/>
      <c r="AR72" s="92"/>
      <c r="AS72" s="92"/>
      <c r="AT72" s="92"/>
      <c r="AV72" s="92"/>
      <c r="AW72" s="41"/>
      <c r="AX72" s="41"/>
      <c r="AY72" s="41"/>
    </row>
    <row r="73" spans="1:77" ht="11.25" customHeight="1" x14ac:dyDescent="0.15">
      <c r="A73" s="2196" t="s">
        <v>49</v>
      </c>
      <c r="B73" s="2197"/>
      <c r="C73" s="2197"/>
      <c r="D73" s="2197"/>
      <c r="E73" s="2197"/>
      <c r="F73" s="2197"/>
      <c r="G73" s="2197"/>
      <c r="H73" s="2197"/>
      <c r="I73" s="2197"/>
      <c r="J73" s="2197"/>
      <c r="K73" s="2197"/>
      <c r="L73" s="2197"/>
      <c r="M73" s="2197"/>
      <c r="N73" s="2197"/>
      <c r="O73" s="2200">
        <f>SUM(O42:T71)</f>
        <v>14</v>
      </c>
      <c r="P73" s="2200"/>
      <c r="Q73" s="2200"/>
      <c r="R73" s="2200"/>
      <c r="S73" s="2200"/>
      <c r="T73" s="2200"/>
      <c r="U73" s="2200">
        <f>SUM(U42:Z71)</f>
        <v>15</v>
      </c>
      <c r="V73" s="2200"/>
      <c r="W73" s="2200"/>
      <c r="X73" s="2200"/>
      <c r="Y73" s="2200"/>
      <c r="Z73" s="2200"/>
      <c r="AA73" s="2200">
        <f>SUM(AA42:AC71)</f>
        <v>29</v>
      </c>
      <c r="AB73" s="2200"/>
      <c r="AC73" s="2202"/>
      <c r="AD73" s="2184"/>
      <c r="AE73" s="2185"/>
      <c r="AF73" s="2204">
        <f>SUM(AF42:AK71)</f>
        <v>0</v>
      </c>
      <c r="AG73" s="2204"/>
      <c r="AH73" s="2204"/>
      <c r="AI73" s="2204"/>
      <c r="AJ73" s="2204"/>
      <c r="AK73" s="2204"/>
      <c r="AL73" s="2204">
        <f>SUM(AL42:AQ71)</f>
        <v>1</v>
      </c>
      <c r="AM73" s="2204"/>
      <c r="AN73" s="2204"/>
      <c r="AO73" s="2204"/>
      <c r="AP73" s="2204"/>
      <c r="AQ73" s="2204"/>
      <c r="AR73" s="2204">
        <f>SUM(AR42:AT71)</f>
        <v>1</v>
      </c>
      <c r="AS73" s="2204"/>
      <c r="AT73" s="2204"/>
      <c r="AV73" s="92"/>
      <c r="AW73" s="41"/>
      <c r="AX73" s="41"/>
      <c r="AY73" s="41"/>
    </row>
    <row r="74" spans="1:77" ht="11.25" customHeight="1" thickBot="1" x14ac:dyDescent="0.2">
      <c r="A74" s="2198"/>
      <c r="B74" s="2199"/>
      <c r="C74" s="2199"/>
      <c r="D74" s="2199"/>
      <c r="E74" s="2199"/>
      <c r="F74" s="2199"/>
      <c r="G74" s="2199"/>
      <c r="H74" s="2199"/>
      <c r="I74" s="2199"/>
      <c r="J74" s="2199"/>
      <c r="K74" s="2199"/>
      <c r="L74" s="2199"/>
      <c r="M74" s="2199"/>
      <c r="N74" s="2199"/>
      <c r="O74" s="2201"/>
      <c r="P74" s="2201"/>
      <c r="Q74" s="2201"/>
      <c r="R74" s="2201"/>
      <c r="S74" s="2201"/>
      <c r="T74" s="2201"/>
      <c r="U74" s="2201"/>
      <c r="V74" s="2201"/>
      <c r="W74" s="2201"/>
      <c r="X74" s="2201"/>
      <c r="Y74" s="2201"/>
      <c r="Z74" s="2201"/>
      <c r="AA74" s="2201"/>
      <c r="AB74" s="2201"/>
      <c r="AC74" s="2203"/>
      <c r="AD74" s="2186"/>
      <c r="AE74" s="2187"/>
      <c r="AF74" s="2205"/>
      <c r="AG74" s="2205"/>
      <c r="AH74" s="2205"/>
      <c r="AI74" s="2205"/>
      <c r="AJ74" s="2205"/>
      <c r="AK74" s="2205"/>
      <c r="AL74" s="2205"/>
      <c r="AM74" s="2205"/>
      <c r="AN74" s="2205"/>
      <c r="AO74" s="2205"/>
      <c r="AP74" s="2205"/>
      <c r="AQ74" s="2205"/>
      <c r="AR74" s="2205"/>
      <c r="AS74" s="2205"/>
      <c r="AT74" s="2205"/>
      <c r="AV74" s="92"/>
      <c r="AW74" s="41"/>
      <c r="AX74" s="41"/>
      <c r="AY74" s="41"/>
    </row>
    <row r="75" spans="1:77" ht="3.75" customHeight="1" thickBot="1" x14ac:dyDescent="0.2">
      <c r="O75" s="92"/>
      <c r="P75" s="92"/>
      <c r="Q75" s="92"/>
      <c r="R75" s="92"/>
      <c r="S75" s="92"/>
      <c r="T75" s="92"/>
      <c r="U75" s="92"/>
      <c r="V75" s="92"/>
      <c r="W75" s="92"/>
      <c r="X75" s="92"/>
      <c r="Y75" s="92"/>
      <c r="Z75" s="92"/>
    </row>
    <row r="76" spans="1:77" ht="22.15" customHeight="1" thickBot="1" x14ac:dyDescent="0.2">
      <c r="A76" s="2216" t="s">
        <v>166</v>
      </c>
      <c r="B76" s="2217"/>
      <c r="C76" s="2217"/>
      <c r="D76" s="2217"/>
      <c r="E76" s="2217"/>
      <c r="F76" s="2217"/>
      <c r="G76" s="2217"/>
      <c r="H76" s="2217"/>
      <c r="I76" s="2217"/>
      <c r="J76" s="2217"/>
      <c r="K76" s="2217"/>
      <c r="L76" s="2217"/>
      <c r="M76" s="2217"/>
      <c r="N76" s="2217"/>
      <c r="O76" s="2217"/>
      <c r="P76" s="2217"/>
      <c r="Q76" s="2217"/>
      <c r="R76" s="2217"/>
      <c r="S76" s="2217"/>
      <c r="T76" s="2217"/>
      <c r="U76" s="2217"/>
      <c r="V76" s="2217"/>
      <c r="W76" s="2217"/>
      <c r="X76" s="2217"/>
      <c r="Y76" s="2217"/>
      <c r="Z76" s="2217"/>
      <c r="AA76" s="2217"/>
      <c r="AB76" s="2217"/>
      <c r="AC76" s="2217"/>
      <c r="AD76" s="2217"/>
      <c r="AE76" s="2217"/>
      <c r="AF76" s="2217"/>
      <c r="AG76" s="2217"/>
      <c r="AH76" s="2217"/>
      <c r="AI76" s="2217"/>
      <c r="AJ76" s="2217"/>
      <c r="AK76" s="2217"/>
      <c r="AL76" s="2217"/>
      <c r="AM76" s="2218"/>
      <c r="AN76" s="2219" t="s">
        <v>155</v>
      </c>
      <c r="AO76" s="2220"/>
      <c r="AP76" s="2220"/>
      <c r="AQ76" s="2220"/>
      <c r="AR76" s="2220"/>
      <c r="AS76" s="2220"/>
      <c r="AT76" s="2220"/>
      <c r="AU76" s="2220"/>
      <c r="AV76" s="2220"/>
      <c r="AW76" s="2220"/>
      <c r="AX76" s="2220"/>
      <c r="AY76" s="2221"/>
    </row>
    <row r="77" spans="1:77" ht="15" customHeight="1" thickBot="1" x14ac:dyDescent="0.2">
      <c r="A77" s="2222"/>
      <c r="B77" s="2223"/>
      <c r="C77" s="2224" t="s">
        <v>152</v>
      </c>
      <c r="D77" s="2224"/>
      <c r="E77" s="2224"/>
      <c r="F77" s="2224"/>
      <c r="G77" s="2224"/>
      <c r="H77" s="2224"/>
      <c r="I77" s="2224"/>
      <c r="J77" s="2224"/>
      <c r="K77" s="2224"/>
      <c r="L77" s="2224"/>
      <c r="M77" s="2224"/>
      <c r="N77" s="2224"/>
      <c r="O77" s="2224"/>
      <c r="P77" s="2224"/>
      <c r="Q77" s="2224"/>
      <c r="R77" s="2224"/>
      <c r="S77" s="2224"/>
      <c r="T77" s="2224"/>
      <c r="U77" s="2224"/>
      <c r="V77" s="2224"/>
      <c r="W77" s="2224"/>
      <c r="X77" s="2224"/>
      <c r="Y77" s="2224"/>
      <c r="Z77" s="2224"/>
      <c r="AA77" s="2224"/>
      <c r="AB77" s="2224"/>
      <c r="AC77" s="2224"/>
      <c r="AD77" s="2224"/>
      <c r="AE77" s="2224"/>
      <c r="AF77" s="2224"/>
      <c r="AG77" s="2224"/>
      <c r="AH77" s="2224"/>
      <c r="AI77" s="2224"/>
      <c r="AJ77" s="2224"/>
      <c r="AK77" s="2224"/>
      <c r="AL77" s="2224"/>
      <c r="AM77" s="2225"/>
      <c r="AN77" s="2226"/>
      <c r="AO77" s="2227"/>
      <c r="AP77" s="2227"/>
      <c r="AQ77" s="2227"/>
      <c r="AR77" s="2227"/>
      <c r="AS77" s="2227"/>
      <c r="AT77" s="2227"/>
      <c r="AU77" s="2227"/>
      <c r="AV77" s="2227"/>
      <c r="AW77" s="2227"/>
      <c r="AX77" s="2227"/>
      <c r="AY77" s="2228"/>
    </row>
    <row r="78" spans="1:77" ht="15" customHeight="1" x14ac:dyDescent="0.15">
      <c r="A78" s="2229"/>
      <c r="B78" s="2230"/>
      <c r="C78" s="2007" t="s">
        <v>153</v>
      </c>
      <c r="D78" s="2007"/>
      <c r="E78" s="2007"/>
      <c r="F78" s="2007"/>
      <c r="G78" s="2007"/>
      <c r="H78" s="2007"/>
      <c r="I78" s="2007"/>
      <c r="J78" s="2007"/>
      <c r="K78" s="2007"/>
      <c r="L78" s="2007"/>
      <c r="M78" s="2007"/>
      <c r="N78" s="2007"/>
      <c r="O78" s="2007"/>
      <c r="P78" s="2007"/>
      <c r="Q78" s="2007"/>
      <c r="R78" s="2007"/>
      <c r="S78" s="2007"/>
      <c r="T78" s="2007"/>
      <c r="U78" s="2007"/>
      <c r="V78" s="2007"/>
      <c r="W78" s="2007"/>
      <c r="X78" s="2007"/>
      <c r="Y78" s="2007"/>
      <c r="Z78" s="2007"/>
      <c r="AA78" s="2007"/>
      <c r="AB78" s="2007"/>
      <c r="AC78" s="2007"/>
      <c r="AD78" s="2007"/>
      <c r="AE78" s="2007"/>
      <c r="AF78" s="2007"/>
      <c r="AG78" s="2007"/>
      <c r="AH78" s="2007"/>
      <c r="AI78" s="2007"/>
      <c r="AJ78" s="2007"/>
      <c r="AK78" s="2007"/>
      <c r="AL78" s="2007"/>
      <c r="AM78" s="2231"/>
      <c r="AN78" s="2236" t="s">
        <v>513</v>
      </c>
      <c r="AO78" s="2237"/>
      <c r="AP78" s="2237"/>
      <c r="AQ78" s="2237"/>
      <c r="AR78" s="2237"/>
      <c r="AS78" s="2237"/>
      <c r="AT78" s="2237"/>
      <c r="AU78" s="2237"/>
      <c r="AV78" s="2237"/>
      <c r="AW78" s="2237"/>
      <c r="AX78" s="2237"/>
      <c r="AY78" s="2238"/>
    </row>
    <row r="79" spans="1:77" ht="15" customHeight="1" thickBot="1" x14ac:dyDescent="0.2">
      <c r="A79" s="2232"/>
      <c r="B79" s="2233"/>
      <c r="C79" s="2234" t="s">
        <v>154</v>
      </c>
      <c r="D79" s="2234"/>
      <c r="E79" s="2234"/>
      <c r="F79" s="2234"/>
      <c r="G79" s="2234"/>
      <c r="H79" s="2234"/>
      <c r="I79" s="2234"/>
      <c r="J79" s="2234"/>
      <c r="K79" s="2234"/>
      <c r="L79" s="2234"/>
      <c r="M79" s="2234"/>
      <c r="N79" s="2234"/>
      <c r="O79" s="2234"/>
      <c r="P79" s="2234"/>
      <c r="Q79" s="2234"/>
      <c r="R79" s="2234"/>
      <c r="S79" s="2234"/>
      <c r="T79" s="2234"/>
      <c r="U79" s="2234"/>
      <c r="V79" s="2234"/>
      <c r="W79" s="2234"/>
      <c r="X79" s="2234"/>
      <c r="Y79" s="2234"/>
      <c r="Z79" s="2234"/>
      <c r="AA79" s="2234"/>
      <c r="AB79" s="2234"/>
      <c r="AC79" s="2234"/>
      <c r="AD79" s="2234"/>
      <c r="AE79" s="2234"/>
      <c r="AF79" s="2234"/>
      <c r="AG79" s="2234"/>
      <c r="AH79" s="2234"/>
      <c r="AI79" s="2234"/>
      <c r="AJ79" s="2234"/>
      <c r="AK79" s="2234"/>
      <c r="AL79" s="2234"/>
      <c r="AM79" s="2235"/>
      <c r="AN79" s="2239" t="s">
        <v>512</v>
      </c>
      <c r="AO79" s="2240"/>
      <c r="AP79" s="2240"/>
      <c r="AQ79" s="2240"/>
      <c r="AR79" s="2240"/>
      <c r="AS79" s="2240"/>
      <c r="AT79" s="2240"/>
      <c r="AU79" s="2240"/>
      <c r="AV79" s="2240"/>
      <c r="AW79" s="2240"/>
      <c r="AX79" s="2240"/>
      <c r="AY79" s="2241"/>
    </row>
    <row r="80" spans="1:77" ht="4.5" customHeight="1" thickBot="1" x14ac:dyDescent="0.2">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row>
    <row r="81" spans="1:53" ht="6.75" customHeight="1" thickTop="1" x14ac:dyDescent="0.15">
      <c r="A81" s="2246" t="s">
        <v>86</v>
      </c>
      <c r="B81" s="2247"/>
      <c r="C81" s="2247"/>
      <c r="D81" s="2247"/>
      <c r="E81" s="2247"/>
      <c r="F81" s="2247"/>
      <c r="G81" s="2247"/>
      <c r="H81" s="2247"/>
      <c r="I81" s="2247"/>
      <c r="J81" s="2247"/>
      <c r="K81" s="2247"/>
      <c r="L81" s="2247"/>
      <c r="M81" s="2247"/>
      <c r="N81" s="2247"/>
      <c r="O81" s="2247"/>
      <c r="P81" s="2247"/>
      <c r="Q81" s="2247"/>
      <c r="R81" s="2247"/>
      <c r="S81" s="2247"/>
      <c r="T81" s="2247"/>
      <c r="U81" s="2247"/>
      <c r="V81" s="2247"/>
      <c r="W81" s="2247"/>
      <c r="X81" s="2247"/>
      <c r="Y81" s="2247"/>
      <c r="Z81" s="2247"/>
      <c r="AA81" s="2247"/>
      <c r="AB81" s="2247"/>
      <c r="AC81" s="2247"/>
      <c r="AD81" s="2247"/>
      <c r="AE81" s="2247"/>
      <c r="AF81" s="2247"/>
      <c r="AG81" s="2247"/>
      <c r="AH81" s="2247"/>
      <c r="AI81" s="2247"/>
      <c r="AJ81" s="2247"/>
      <c r="AK81" s="2247"/>
      <c r="AL81" s="2247"/>
      <c r="AM81" s="2247"/>
      <c r="AN81" s="2247"/>
      <c r="AO81" s="2247"/>
      <c r="AP81" s="2247"/>
      <c r="AQ81" s="2247"/>
      <c r="AR81" s="2247"/>
      <c r="AS81" s="2247"/>
      <c r="AT81" s="2247"/>
      <c r="AU81" s="2247"/>
      <c r="AV81" s="2247"/>
      <c r="AW81" s="2247"/>
      <c r="AX81" s="2247"/>
      <c r="AY81" s="2248"/>
    </row>
    <row r="82" spans="1:53" ht="5.25" customHeight="1" x14ac:dyDescent="0.15">
      <c r="A82" s="2249"/>
      <c r="B82" s="2250"/>
      <c r="C82" s="2250"/>
      <c r="D82" s="2250"/>
      <c r="E82" s="2250"/>
      <c r="F82" s="2250"/>
      <c r="G82" s="2250"/>
      <c r="H82" s="2250"/>
      <c r="I82" s="2250"/>
      <c r="J82" s="2250"/>
      <c r="K82" s="2250"/>
      <c r="L82" s="2250"/>
      <c r="M82" s="2250"/>
      <c r="N82" s="2250"/>
      <c r="O82" s="2250"/>
      <c r="P82" s="2250"/>
      <c r="Q82" s="2250"/>
      <c r="R82" s="2250"/>
      <c r="S82" s="2250"/>
      <c r="T82" s="2250"/>
      <c r="U82" s="2250"/>
      <c r="V82" s="2250"/>
      <c r="W82" s="2250"/>
      <c r="X82" s="2250"/>
      <c r="Y82" s="2250"/>
      <c r="Z82" s="2250"/>
      <c r="AA82" s="2250"/>
      <c r="AB82" s="2250"/>
      <c r="AC82" s="2250"/>
      <c r="AD82" s="2250"/>
      <c r="AE82" s="2250"/>
      <c r="AF82" s="2250"/>
      <c r="AG82" s="2250"/>
      <c r="AH82" s="2250"/>
      <c r="AI82" s="2250"/>
      <c r="AJ82" s="2250"/>
      <c r="AK82" s="2250"/>
      <c r="AL82" s="2250"/>
      <c r="AM82" s="2250"/>
      <c r="AN82" s="2250"/>
      <c r="AO82" s="2250"/>
      <c r="AP82" s="2250"/>
      <c r="AQ82" s="2250"/>
      <c r="AR82" s="2250"/>
      <c r="AS82" s="2250"/>
      <c r="AT82" s="2250"/>
      <c r="AU82" s="2250"/>
      <c r="AV82" s="2250"/>
      <c r="AW82" s="2250"/>
      <c r="AX82" s="2250"/>
      <c r="AY82" s="2251"/>
    </row>
    <row r="83" spans="1:53" s="19" customFormat="1" ht="11.25" customHeight="1" x14ac:dyDescent="0.15">
      <c r="A83" s="16"/>
      <c r="B83" s="2252" t="s">
        <v>50</v>
      </c>
      <c r="C83" s="2252"/>
      <c r="D83" s="2252"/>
      <c r="E83" s="2252"/>
      <c r="F83" s="2252"/>
      <c r="G83" s="2252"/>
      <c r="H83" s="2252"/>
      <c r="I83" s="2243"/>
      <c r="J83" s="2243"/>
      <c r="K83" s="2244" t="s">
        <v>18</v>
      </c>
      <c r="L83" s="2244"/>
      <c r="M83" s="2243"/>
      <c r="N83" s="2243"/>
      <c r="O83" s="2244" t="s">
        <v>16</v>
      </c>
      <c r="P83" s="2244"/>
      <c r="Q83" s="2244"/>
      <c r="R83" s="113"/>
      <c r="S83" s="2243" t="s">
        <v>17</v>
      </c>
      <c r="T83" s="2243"/>
      <c r="U83" s="2243"/>
      <c r="V83" s="2243"/>
      <c r="W83" s="2244" t="s">
        <v>18</v>
      </c>
      <c r="X83" s="2244"/>
      <c r="Y83" s="2243"/>
      <c r="Z83" s="2243"/>
      <c r="AA83" s="113"/>
      <c r="AB83" s="113"/>
      <c r="AC83" s="2242" t="s">
        <v>70</v>
      </c>
      <c r="AD83" s="2242"/>
      <c r="AE83" s="2242"/>
      <c r="AF83" s="2242"/>
      <c r="AG83" s="2243"/>
      <c r="AH83" s="2243"/>
      <c r="AI83" s="2244" t="s">
        <v>18</v>
      </c>
      <c r="AJ83" s="2244"/>
      <c r="AK83" s="2243"/>
      <c r="AL83" s="2243"/>
      <c r="AM83" s="2244" t="s">
        <v>16</v>
      </c>
      <c r="AN83" s="2244"/>
      <c r="AO83" s="2244"/>
      <c r="AP83" s="2244" t="s">
        <v>54</v>
      </c>
      <c r="AQ83" s="2244"/>
      <c r="AR83" s="2244"/>
      <c r="AS83" s="2244"/>
      <c r="AT83" s="2244"/>
      <c r="AU83" s="2244"/>
      <c r="AV83" s="2244"/>
      <c r="AW83" s="2244"/>
      <c r="AX83" s="2244"/>
      <c r="AY83" s="2245"/>
    </row>
    <row r="84" spans="1:53" ht="10.5" customHeight="1" x14ac:dyDescent="0.15">
      <c r="A84" s="10"/>
      <c r="B84" s="115"/>
      <c r="C84" s="115"/>
      <c r="D84" s="115"/>
      <c r="E84" s="115"/>
      <c r="F84" s="115"/>
      <c r="G84" s="115"/>
      <c r="H84" s="115"/>
      <c r="I84" s="115"/>
      <c r="J84" s="115"/>
      <c r="K84" s="115"/>
      <c r="L84" s="115"/>
      <c r="M84" s="115"/>
      <c r="N84" s="115"/>
      <c r="O84" s="115"/>
      <c r="P84" s="115"/>
      <c r="Q84" s="115"/>
      <c r="R84" s="115"/>
      <c r="S84" s="2253" t="s">
        <v>64</v>
      </c>
      <c r="T84" s="2253"/>
      <c r="U84" s="2253"/>
      <c r="V84" s="2253"/>
      <c r="W84" s="2254" t="s">
        <v>18</v>
      </c>
      <c r="X84" s="2254"/>
      <c r="Y84" s="2253"/>
      <c r="Z84" s="2253"/>
      <c r="AA84" s="112"/>
      <c r="AB84" s="112"/>
      <c r="AC84" s="112"/>
      <c r="AD84" s="112"/>
      <c r="AE84" s="112"/>
      <c r="AF84" s="115"/>
      <c r="AG84" s="115"/>
      <c r="AH84" s="115"/>
      <c r="AI84" s="115"/>
      <c r="AJ84" s="115"/>
      <c r="AK84" s="115"/>
      <c r="AL84" s="115"/>
      <c r="AM84" s="91"/>
      <c r="AN84" s="91"/>
      <c r="AO84" s="91"/>
      <c r="AP84" s="2254" t="s">
        <v>65</v>
      </c>
      <c r="AQ84" s="2254"/>
      <c r="AR84" s="2254"/>
      <c r="AS84" s="2254"/>
      <c r="AT84" s="2254"/>
      <c r="AU84" s="2254"/>
      <c r="AV84" s="2254"/>
      <c r="AW84" s="2254"/>
      <c r="AX84" s="2254"/>
      <c r="AY84" s="2255"/>
    </row>
    <row r="85" spans="1:53" ht="11.25" customHeight="1" x14ac:dyDescent="0.15">
      <c r="A85" s="10"/>
      <c r="B85" s="2256" t="s">
        <v>52</v>
      </c>
      <c r="C85" s="2256"/>
      <c r="D85" s="2256"/>
      <c r="E85" s="2256"/>
      <c r="F85" s="2256"/>
      <c r="G85" s="2256"/>
      <c r="H85" s="2256"/>
      <c r="I85" s="2253"/>
      <c r="J85" s="2253"/>
      <c r="K85" s="2254" t="s">
        <v>18</v>
      </c>
      <c r="L85" s="2254"/>
      <c r="M85" s="2253"/>
      <c r="N85" s="2253"/>
      <c r="O85" s="2254" t="s">
        <v>16</v>
      </c>
      <c r="P85" s="2254"/>
      <c r="Q85" s="2254"/>
      <c r="R85" s="112"/>
      <c r="S85" s="2253" t="s">
        <v>17</v>
      </c>
      <c r="T85" s="2253"/>
      <c r="U85" s="2253"/>
      <c r="V85" s="2253"/>
      <c r="W85" s="2254" t="s">
        <v>18</v>
      </c>
      <c r="X85" s="2254"/>
      <c r="Y85" s="2253"/>
      <c r="Z85" s="2253"/>
      <c r="AA85" s="112"/>
      <c r="AB85" s="112"/>
      <c r="AC85" s="2257" t="s">
        <v>71</v>
      </c>
      <c r="AD85" s="2257"/>
      <c r="AE85" s="2257"/>
      <c r="AF85" s="2257"/>
      <c r="AG85" s="2253"/>
      <c r="AH85" s="2253"/>
      <c r="AI85" s="2254" t="s">
        <v>18</v>
      </c>
      <c r="AJ85" s="2254"/>
      <c r="AK85" s="2253"/>
      <c r="AL85" s="2253"/>
      <c r="AM85" s="2254" t="s">
        <v>16</v>
      </c>
      <c r="AN85" s="2254"/>
      <c r="AO85" s="2254"/>
      <c r="AP85" s="2254" t="s">
        <v>54</v>
      </c>
      <c r="AQ85" s="2254"/>
      <c r="AR85" s="2254"/>
      <c r="AS85" s="2254"/>
      <c r="AT85" s="2254"/>
      <c r="AU85" s="2254"/>
      <c r="AV85" s="2254"/>
      <c r="AW85" s="2254"/>
      <c r="AX85" s="2254"/>
      <c r="AY85" s="2255"/>
    </row>
    <row r="86" spans="1:53" ht="9.75" customHeight="1" x14ac:dyDescent="0.15">
      <c r="A86" s="10"/>
      <c r="B86" s="115"/>
      <c r="C86" s="115"/>
      <c r="D86" s="115"/>
      <c r="E86" s="115"/>
      <c r="F86" s="115"/>
      <c r="G86" s="115"/>
      <c r="H86" s="115"/>
      <c r="I86" s="115"/>
      <c r="J86" s="115"/>
      <c r="K86" s="115"/>
      <c r="L86" s="115"/>
      <c r="M86" s="115"/>
      <c r="N86" s="115"/>
      <c r="O86" s="115"/>
      <c r="P86" s="115"/>
      <c r="Q86" s="115"/>
      <c r="R86" s="115"/>
      <c r="S86" s="2253" t="s">
        <v>64</v>
      </c>
      <c r="T86" s="2253"/>
      <c r="U86" s="2253"/>
      <c r="V86" s="2253"/>
      <c r="W86" s="2254" t="s">
        <v>18</v>
      </c>
      <c r="X86" s="2254"/>
      <c r="Y86" s="2253"/>
      <c r="Z86" s="2253"/>
      <c r="AA86" s="112"/>
      <c r="AB86" s="112"/>
      <c r="AC86" s="112"/>
      <c r="AD86" s="112"/>
      <c r="AE86" s="112"/>
      <c r="AF86" s="115"/>
      <c r="AG86" s="115"/>
      <c r="AH86" s="115"/>
      <c r="AI86" s="115"/>
      <c r="AJ86" s="115"/>
      <c r="AK86" s="115"/>
      <c r="AL86" s="115"/>
      <c r="AM86" s="91"/>
      <c r="AN86" s="91"/>
      <c r="AO86" s="91"/>
      <c r="AP86" s="2254" t="s">
        <v>65</v>
      </c>
      <c r="AQ86" s="2254"/>
      <c r="AR86" s="2254"/>
      <c r="AS86" s="2254"/>
      <c r="AT86" s="2254"/>
      <c r="AU86" s="2254"/>
      <c r="AV86" s="2254"/>
      <c r="AW86" s="2254"/>
      <c r="AX86" s="2254"/>
      <c r="AY86" s="2255"/>
    </row>
    <row r="87" spans="1:53" ht="11.25" customHeight="1" x14ac:dyDescent="0.15">
      <c r="A87" s="10"/>
      <c r="B87" s="2257" t="s">
        <v>19</v>
      </c>
      <c r="C87" s="2257"/>
      <c r="D87" s="2257"/>
      <c r="E87" s="2257"/>
      <c r="F87" s="2257"/>
      <c r="G87" s="2257"/>
      <c r="H87" s="2257"/>
      <c r="I87" s="115"/>
      <c r="J87" s="17" t="s">
        <v>108</v>
      </c>
      <c r="K87" s="17"/>
      <c r="L87" s="17"/>
      <c r="M87" s="114"/>
      <c r="N87" s="114"/>
      <c r="O87" s="114"/>
      <c r="P87" s="114"/>
      <c r="Q87" s="114"/>
      <c r="R87" s="114"/>
      <c r="S87" s="114"/>
      <c r="T87" s="114"/>
      <c r="U87" s="114"/>
      <c r="V87" s="114"/>
      <c r="W87" s="114"/>
      <c r="X87" s="114"/>
      <c r="Y87" s="114"/>
      <c r="Z87" s="114"/>
      <c r="AA87" s="114"/>
      <c r="AB87" s="114"/>
      <c r="AC87" s="114" t="s">
        <v>83</v>
      </c>
      <c r="AD87" s="114"/>
      <c r="AE87" s="114"/>
      <c r="AF87" s="114"/>
      <c r="AG87" s="114"/>
      <c r="AH87" s="114"/>
      <c r="AI87" s="114"/>
      <c r="AJ87" s="114"/>
      <c r="AK87" s="114"/>
      <c r="AL87" s="114"/>
      <c r="AM87" s="2244" t="s">
        <v>84</v>
      </c>
      <c r="AN87" s="2244"/>
      <c r="AO87" s="2244"/>
      <c r="AP87" s="116"/>
      <c r="AQ87" s="112" t="s">
        <v>30</v>
      </c>
      <c r="AR87" s="2243" t="s">
        <v>85</v>
      </c>
      <c r="AS87" s="2243"/>
      <c r="AT87" s="2243"/>
      <c r="AU87" s="2243"/>
      <c r="AV87" s="112" t="s">
        <v>31</v>
      </c>
      <c r="AW87" s="115"/>
      <c r="AX87" s="115"/>
      <c r="AY87" s="8"/>
    </row>
    <row r="88" spans="1:53" ht="2.25" customHeight="1" x14ac:dyDescent="0.15">
      <c r="A88" s="1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3"/>
      <c r="BA88" s="95"/>
    </row>
    <row r="89" spans="1:53" ht="13.5" customHeight="1" x14ac:dyDescent="0.15">
      <c r="A89" s="2273" t="s">
        <v>111</v>
      </c>
      <c r="B89" s="2274"/>
      <c r="C89" s="2274"/>
      <c r="D89" s="2277" t="s">
        <v>91</v>
      </c>
      <c r="E89" s="2278"/>
      <c r="F89" s="2281" t="s">
        <v>254</v>
      </c>
      <c r="G89" s="2274"/>
      <c r="H89" s="2274"/>
      <c r="I89" s="2277" t="s">
        <v>91</v>
      </c>
      <c r="J89" s="2278"/>
      <c r="K89" s="2283" t="s">
        <v>109</v>
      </c>
      <c r="L89" s="2284"/>
      <c r="M89" s="2284"/>
      <c r="N89" s="2284"/>
      <c r="O89" s="2285"/>
      <c r="P89" s="2286" t="s">
        <v>53</v>
      </c>
      <c r="Q89" s="2287"/>
      <c r="R89" s="2288"/>
      <c r="S89" s="2286" t="s">
        <v>73</v>
      </c>
      <c r="T89" s="2287"/>
      <c r="U89" s="2288"/>
      <c r="V89" s="2306" t="s">
        <v>258</v>
      </c>
      <c r="W89" s="2307"/>
      <c r="X89" s="2307"/>
      <c r="Y89" s="2310" t="s">
        <v>20</v>
      </c>
      <c r="Z89" s="2258"/>
      <c r="AA89" s="2258"/>
      <c r="AB89" s="2258"/>
      <c r="AC89" s="2258"/>
      <c r="AD89" s="2258"/>
      <c r="AE89" s="2258" t="s">
        <v>257</v>
      </c>
      <c r="AF89" s="2258"/>
      <c r="AG89" s="2258"/>
      <c r="AH89" s="2258"/>
      <c r="AI89" s="2258"/>
      <c r="AJ89" s="2259" t="s">
        <v>259</v>
      </c>
      <c r="AK89" s="2260"/>
      <c r="AL89" s="2260"/>
      <c r="AM89" s="2260"/>
      <c r="AN89" s="2260"/>
      <c r="AO89" s="2261"/>
      <c r="AP89" s="2265" t="s">
        <v>350</v>
      </c>
      <c r="AQ89" s="2266"/>
      <c r="AR89" s="2266"/>
      <c r="AS89" s="2266"/>
      <c r="AT89" s="2266"/>
      <c r="AU89" s="2266"/>
      <c r="AV89" s="2266"/>
      <c r="AW89" s="2269" t="s">
        <v>144</v>
      </c>
      <c r="AX89" s="2269"/>
      <c r="AY89" s="2270"/>
    </row>
    <row r="90" spans="1:53" ht="13.5" customHeight="1" x14ac:dyDescent="0.15">
      <c r="A90" s="2275"/>
      <c r="B90" s="2276"/>
      <c r="C90" s="2276"/>
      <c r="D90" s="2279"/>
      <c r="E90" s="2280"/>
      <c r="F90" s="2282"/>
      <c r="G90" s="2276"/>
      <c r="H90" s="2276"/>
      <c r="I90" s="2279"/>
      <c r="J90" s="2280"/>
      <c r="K90" s="2320"/>
      <c r="L90" s="2321"/>
      <c r="M90" s="2321"/>
      <c r="N90" s="2321"/>
      <c r="O90" s="2322"/>
      <c r="P90" s="2289"/>
      <c r="Q90" s="2290"/>
      <c r="R90" s="2291"/>
      <c r="S90" s="2289"/>
      <c r="T90" s="2290"/>
      <c r="U90" s="2291"/>
      <c r="V90" s="2308"/>
      <c r="W90" s="2309"/>
      <c r="X90" s="2309"/>
      <c r="Y90" s="2323" t="s">
        <v>256</v>
      </c>
      <c r="Z90" s="2324"/>
      <c r="AA90" s="2324"/>
      <c r="AB90" s="2324"/>
      <c r="AC90" s="2324"/>
      <c r="AD90" s="2324"/>
      <c r="AE90" s="2324" t="s">
        <v>255</v>
      </c>
      <c r="AF90" s="2324"/>
      <c r="AG90" s="2324"/>
      <c r="AH90" s="2324"/>
      <c r="AI90" s="2324"/>
      <c r="AJ90" s="2262"/>
      <c r="AK90" s="2263"/>
      <c r="AL90" s="2263"/>
      <c r="AM90" s="2263"/>
      <c r="AN90" s="2263"/>
      <c r="AO90" s="2264"/>
      <c r="AP90" s="2267"/>
      <c r="AQ90" s="2268"/>
      <c r="AR90" s="2268"/>
      <c r="AS90" s="2268"/>
      <c r="AT90" s="2268"/>
      <c r="AU90" s="2268"/>
      <c r="AV90" s="2268"/>
      <c r="AW90" s="2271"/>
      <c r="AX90" s="2271"/>
      <c r="AY90" s="2272"/>
    </row>
    <row r="91" spans="1:53" ht="8.25" customHeight="1" x14ac:dyDescent="0.15">
      <c r="A91" s="2292" t="s">
        <v>74</v>
      </c>
      <c r="B91" s="2293"/>
      <c r="C91" s="2293"/>
      <c r="D91" s="2293"/>
      <c r="E91" s="2293"/>
      <c r="F91" s="2294"/>
      <c r="G91" s="2298"/>
      <c r="H91" s="2293"/>
      <c r="I91" s="2293"/>
      <c r="J91" s="2293"/>
      <c r="K91" s="2293"/>
      <c r="L91" s="2293"/>
      <c r="M91" s="2293"/>
      <c r="N91" s="2293"/>
      <c r="O91" s="2293"/>
      <c r="P91" s="2293"/>
      <c r="Q91" s="2293"/>
      <c r="R91" s="2293"/>
      <c r="S91" s="2293"/>
      <c r="T91" s="2293"/>
      <c r="U91" s="2300"/>
      <c r="V91" s="2302"/>
      <c r="W91" s="2302"/>
      <c r="X91" s="2303"/>
      <c r="Y91" s="2315" t="s">
        <v>75</v>
      </c>
      <c r="Z91" s="2302"/>
      <c r="AA91" s="2302"/>
      <c r="AB91" s="2302"/>
      <c r="AC91" s="2302"/>
      <c r="AD91" s="2303"/>
      <c r="AE91" s="2317"/>
      <c r="AF91" s="2311"/>
      <c r="AG91" s="2318"/>
      <c r="AH91" s="2318"/>
      <c r="AI91" s="2318"/>
      <c r="AJ91" s="2318"/>
      <c r="AK91" s="2318"/>
      <c r="AL91" s="2318"/>
      <c r="AM91" s="2318"/>
      <c r="AN91" s="2318"/>
      <c r="AO91" s="2318"/>
      <c r="AP91" s="2311"/>
      <c r="AQ91" s="2311"/>
      <c r="AR91" s="2311"/>
      <c r="AS91" s="2311"/>
      <c r="AT91" s="2311"/>
      <c r="AU91" s="2311"/>
      <c r="AV91" s="2311"/>
      <c r="AW91" s="2311"/>
      <c r="AX91" s="2311"/>
      <c r="AY91" s="2313"/>
    </row>
    <row r="92" spans="1:53" ht="8.25" customHeight="1" thickBot="1" x14ac:dyDescent="0.2">
      <c r="A92" s="2295"/>
      <c r="B92" s="2296"/>
      <c r="C92" s="2296"/>
      <c r="D92" s="2296"/>
      <c r="E92" s="2296"/>
      <c r="F92" s="2297"/>
      <c r="G92" s="2299"/>
      <c r="H92" s="2296"/>
      <c r="I92" s="2296"/>
      <c r="J92" s="2296"/>
      <c r="K92" s="2296"/>
      <c r="L92" s="2296"/>
      <c r="M92" s="2296"/>
      <c r="N92" s="2296"/>
      <c r="O92" s="2296"/>
      <c r="P92" s="2296"/>
      <c r="Q92" s="2296"/>
      <c r="R92" s="2296"/>
      <c r="S92" s="2296"/>
      <c r="T92" s="2296"/>
      <c r="U92" s="2301"/>
      <c r="V92" s="2304"/>
      <c r="W92" s="2304"/>
      <c r="X92" s="2305"/>
      <c r="Y92" s="2316"/>
      <c r="Z92" s="2304"/>
      <c r="AA92" s="2304"/>
      <c r="AB92" s="2304"/>
      <c r="AC92" s="2304"/>
      <c r="AD92" s="2305"/>
      <c r="AE92" s="2319"/>
      <c r="AF92" s="2312"/>
      <c r="AG92" s="2312"/>
      <c r="AH92" s="2312"/>
      <c r="AI92" s="2312"/>
      <c r="AJ92" s="2312"/>
      <c r="AK92" s="2312"/>
      <c r="AL92" s="2312"/>
      <c r="AM92" s="2312"/>
      <c r="AN92" s="2312"/>
      <c r="AO92" s="2312"/>
      <c r="AP92" s="2312"/>
      <c r="AQ92" s="2312"/>
      <c r="AR92" s="2312"/>
      <c r="AS92" s="2312"/>
      <c r="AT92" s="2312"/>
      <c r="AU92" s="2312"/>
      <c r="AV92" s="2312"/>
      <c r="AW92" s="2312"/>
      <c r="AX92" s="2312"/>
      <c r="AY92" s="2314"/>
    </row>
    <row r="93" spans="1:53" ht="11.25" customHeight="1" thickTop="1" x14ac:dyDescent="0.15"/>
  </sheetData>
  <mergeCells count="373">
    <mergeCell ref="AT91:AV92"/>
    <mergeCell ref="AW91:AY92"/>
    <mergeCell ref="Y91:AD92"/>
    <mergeCell ref="AE91:AG92"/>
    <mergeCell ref="AH91:AJ92"/>
    <mergeCell ref="AK91:AM92"/>
    <mergeCell ref="AN91:AP92"/>
    <mergeCell ref="AQ91:AS92"/>
    <mergeCell ref="K90:O90"/>
    <mergeCell ref="Y90:AD90"/>
    <mergeCell ref="AE90:AI90"/>
    <mergeCell ref="A91:F92"/>
    <mergeCell ref="G91:I92"/>
    <mergeCell ref="J91:L92"/>
    <mergeCell ref="M91:O92"/>
    <mergeCell ref="P91:R92"/>
    <mergeCell ref="S91:U92"/>
    <mergeCell ref="V91:X92"/>
    <mergeCell ref="V89:X90"/>
    <mergeCell ref="Y89:AD89"/>
    <mergeCell ref="AE89:AI89"/>
    <mergeCell ref="AJ89:AO90"/>
    <mergeCell ref="AP89:AV90"/>
    <mergeCell ref="AW89:AY90"/>
    <mergeCell ref="B87:H87"/>
    <mergeCell ref="AM87:AO87"/>
    <mergeCell ref="AR87:AU87"/>
    <mergeCell ref="A89:C90"/>
    <mergeCell ref="D89:E90"/>
    <mergeCell ref="F89:H90"/>
    <mergeCell ref="I89:J90"/>
    <mergeCell ref="K89:O89"/>
    <mergeCell ref="P89:R90"/>
    <mergeCell ref="S89:U90"/>
    <mergeCell ref="S86:T86"/>
    <mergeCell ref="U86:V86"/>
    <mergeCell ref="W86:X86"/>
    <mergeCell ref="Y86:Z86"/>
    <mergeCell ref="AP86:AY86"/>
    <mergeCell ref="S85:T85"/>
    <mergeCell ref="U85:V85"/>
    <mergeCell ref="W85:X85"/>
    <mergeCell ref="Y85:Z85"/>
    <mergeCell ref="AC85:AF85"/>
    <mergeCell ref="AG85:AH85"/>
    <mergeCell ref="S84:T84"/>
    <mergeCell ref="U84:V84"/>
    <mergeCell ref="W84:X84"/>
    <mergeCell ref="Y84:Z84"/>
    <mergeCell ref="AP84:AY84"/>
    <mergeCell ref="B85:H85"/>
    <mergeCell ref="I85:J85"/>
    <mergeCell ref="K85:L85"/>
    <mergeCell ref="M85:N85"/>
    <mergeCell ref="O85:Q85"/>
    <mergeCell ref="AI85:AJ85"/>
    <mergeCell ref="AK85:AL85"/>
    <mergeCell ref="AM85:AO85"/>
    <mergeCell ref="AP85:AY85"/>
    <mergeCell ref="AC83:AF83"/>
    <mergeCell ref="AG83:AH83"/>
    <mergeCell ref="AI83:AJ83"/>
    <mergeCell ref="AK83:AL83"/>
    <mergeCell ref="AM83:AO83"/>
    <mergeCell ref="AP83:AY83"/>
    <mergeCell ref="A81:AY82"/>
    <mergeCell ref="B83:H83"/>
    <mergeCell ref="I83:J83"/>
    <mergeCell ref="K83:L83"/>
    <mergeCell ref="M83:N83"/>
    <mergeCell ref="O83:Q83"/>
    <mergeCell ref="S83:T83"/>
    <mergeCell ref="U83:V83"/>
    <mergeCell ref="W83:X83"/>
    <mergeCell ref="Y83:Z83"/>
    <mergeCell ref="A76:AM76"/>
    <mergeCell ref="AN76:AY76"/>
    <mergeCell ref="A77:B77"/>
    <mergeCell ref="C77:AM77"/>
    <mergeCell ref="AN77:AY77"/>
    <mergeCell ref="A78:B78"/>
    <mergeCell ref="C78:AM78"/>
    <mergeCell ref="A79:B79"/>
    <mergeCell ref="C79:AM79"/>
    <mergeCell ref="AN78:AY78"/>
    <mergeCell ref="AN79:AY79"/>
    <mergeCell ref="A73:N74"/>
    <mergeCell ref="O73:T74"/>
    <mergeCell ref="U73:Z74"/>
    <mergeCell ref="AA73:AC74"/>
    <mergeCell ref="AD73:AE74"/>
    <mergeCell ref="AF73:AK74"/>
    <mergeCell ref="AL73:AQ74"/>
    <mergeCell ref="AR73:AT74"/>
    <mergeCell ref="A68:B71"/>
    <mergeCell ref="AF68:AK69"/>
    <mergeCell ref="AL68:AQ69"/>
    <mergeCell ref="AR68:AT69"/>
    <mergeCell ref="C70:N71"/>
    <mergeCell ref="O70:T71"/>
    <mergeCell ref="U70:Z71"/>
    <mergeCell ref="AA70:AC71"/>
    <mergeCell ref="AD70:AE71"/>
    <mergeCell ref="AF70:AK71"/>
    <mergeCell ref="AL70:AQ71"/>
    <mergeCell ref="C68:N69"/>
    <mergeCell ref="O68:T69"/>
    <mergeCell ref="U68:Z69"/>
    <mergeCell ref="AA68:AC69"/>
    <mergeCell ref="AD68:AE69"/>
    <mergeCell ref="AR70:AT71"/>
    <mergeCell ref="C64:N65"/>
    <mergeCell ref="O64:T65"/>
    <mergeCell ref="U64:Z65"/>
    <mergeCell ref="AA64:AC65"/>
    <mergeCell ref="AD64:AE65"/>
    <mergeCell ref="AF64:AK65"/>
    <mergeCell ref="AL64:AQ65"/>
    <mergeCell ref="AR64:AT65"/>
    <mergeCell ref="C66:N67"/>
    <mergeCell ref="O66:T67"/>
    <mergeCell ref="U66:Z67"/>
    <mergeCell ref="AA66:AC67"/>
    <mergeCell ref="AD66:AE67"/>
    <mergeCell ref="AF66:AK67"/>
    <mergeCell ref="AL66:AQ67"/>
    <mergeCell ref="AR66:AT67"/>
    <mergeCell ref="AR60:AT61"/>
    <mergeCell ref="O58:T59"/>
    <mergeCell ref="U58:Z59"/>
    <mergeCell ref="AA58:AC59"/>
    <mergeCell ref="AD58:AE59"/>
    <mergeCell ref="AF58:AK59"/>
    <mergeCell ref="AL58:AQ59"/>
    <mergeCell ref="AF62:AK63"/>
    <mergeCell ref="AL62:AQ63"/>
    <mergeCell ref="AR62:AT63"/>
    <mergeCell ref="BK54:BY67"/>
    <mergeCell ref="A56:N57"/>
    <mergeCell ref="O56:T57"/>
    <mergeCell ref="U56:Z57"/>
    <mergeCell ref="AA56:AC57"/>
    <mergeCell ref="AD56:AE57"/>
    <mergeCell ref="AF56:AK57"/>
    <mergeCell ref="AL56:AQ57"/>
    <mergeCell ref="AR56:AT57"/>
    <mergeCell ref="A58:N59"/>
    <mergeCell ref="A62:B67"/>
    <mergeCell ref="C62:N63"/>
    <mergeCell ref="O62:T63"/>
    <mergeCell ref="U62:Z63"/>
    <mergeCell ref="AA62:AC63"/>
    <mergeCell ref="AD62:AE63"/>
    <mergeCell ref="AR58:AT59"/>
    <mergeCell ref="A60:N61"/>
    <mergeCell ref="O60:T61"/>
    <mergeCell ref="U60:Z61"/>
    <mergeCell ref="AA60:AC61"/>
    <mergeCell ref="AD60:AE61"/>
    <mergeCell ref="AF60:AK61"/>
    <mergeCell ref="AL60:AQ61"/>
    <mergeCell ref="AL52:AQ53"/>
    <mergeCell ref="AR52:AT53"/>
    <mergeCell ref="A54:N55"/>
    <mergeCell ref="O54:T55"/>
    <mergeCell ref="U54:Z55"/>
    <mergeCell ref="AA54:AC55"/>
    <mergeCell ref="AD54:AE55"/>
    <mergeCell ref="AF54:AK55"/>
    <mergeCell ref="AL54:AQ55"/>
    <mergeCell ref="AR54:AT55"/>
    <mergeCell ref="A52:N53"/>
    <mergeCell ref="O52:T53"/>
    <mergeCell ref="U52:Z53"/>
    <mergeCell ref="AA52:AC53"/>
    <mergeCell ref="AD52:AE53"/>
    <mergeCell ref="AF52:AK53"/>
    <mergeCell ref="AL48:AQ49"/>
    <mergeCell ref="AR48:AT49"/>
    <mergeCell ref="A50:N51"/>
    <mergeCell ref="O50:T51"/>
    <mergeCell ref="U50:Z51"/>
    <mergeCell ref="AA50:AC51"/>
    <mergeCell ref="AD50:AE51"/>
    <mergeCell ref="AF50:AK51"/>
    <mergeCell ref="AL50:AQ51"/>
    <mergeCell ref="AR50:AT51"/>
    <mergeCell ref="A48:N49"/>
    <mergeCell ref="O48:T49"/>
    <mergeCell ref="U48:Z49"/>
    <mergeCell ref="AA48:AC49"/>
    <mergeCell ref="AD48:AE49"/>
    <mergeCell ref="AF48:AK49"/>
    <mergeCell ref="AR44:AT45"/>
    <mergeCell ref="A46:N47"/>
    <mergeCell ref="O46:T47"/>
    <mergeCell ref="U46:Z47"/>
    <mergeCell ref="AA46:AC47"/>
    <mergeCell ref="AD46:AE47"/>
    <mergeCell ref="AF46:AK47"/>
    <mergeCell ref="AL46:AQ47"/>
    <mergeCell ref="AR46:AT47"/>
    <mergeCell ref="O44:T45"/>
    <mergeCell ref="U44:Z45"/>
    <mergeCell ref="AA44:AC45"/>
    <mergeCell ref="AD44:AE45"/>
    <mergeCell ref="AF44:AK45"/>
    <mergeCell ref="AL44:AQ45"/>
    <mergeCell ref="AI36:AM37"/>
    <mergeCell ref="AN36:AN37"/>
    <mergeCell ref="A39:K40"/>
    <mergeCell ref="O39:AC39"/>
    <mergeCell ref="AD39:AE39"/>
    <mergeCell ref="AF39:AT39"/>
    <mergeCell ref="O40:T41"/>
    <mergeCell ref="A34:F37"/>
    <mergeCell ref="BK40:BW52"/>
    <mergeCell ref="A42:N43"/>
    <mergeCell ref="O42:T43"/>
    <mergeCell ref="U42:Z43"/>
    <mergeCell ref="AA42:AC43"/>
    <mergeCell ref="AD42:AE43"/>
    <mergeCell ref="AF42:AK43"/>
    <mergeCell ref="AL42:AQ43"/>
    <mergeCell ref="AR42:AT43"/>
    <mergeCell ref="A44:N45"/>
    <mergeCell ref="U40:Z41"/>
    <mergeCell ref="AA40:AC41"/>
    <mergeCell ref="AD40:AE41"/>
    <mergeCell ref="AF40:AK41"/>
    <mergeCell ref="AL40:AQ41"/>
    <mergeCell ref="AR40:AT41"/>
    <mergeCell ref="AI34:AN35"/>
    <mergeCell ref="AO34:AY37"/>
    <mergeCell ref="G36:H37"/>
    <mergeCell ref="I36:J37"/>
    <mergeCell ref="K36:K37"/>
    <mergeCell ref="L36:M37"/>
    <mergeCell ref="N36:O37"/>
    <mergeCell ref="P36:P37"/>
    <mergeCell ref="Q36:R37"/>
    <mergeCell ref="S36:T37"/>
    <mergeCell ref="P34:P35"/>
    <mergeCell ref="Q34:R35"/>
    <mergeCell ref="S34:T35"/>
    <mergeCell ref="U34:Z35"/>
    <mergeCell ref="AA34:AB35"/>
    <mergeCell ref="AC34:AH35"/>
    <mergeCell ref="G34:H35"/>
    <mergeCell ref="I34:J35"/>
    <mergeCell ref="K34:K35"/>
    <mergeCell ref="L34:M35"/>
    <mergeCell ref="N34:O35"/>
    <mergeCell ref="U36:Z37"/>
    <mergeCell ref="AA36:AB37"/>
    <mergeCell ref="AC36:AH37"/>
    <mergeCell ref="A18:F25"/>
    <mergeCell ref="G18:J18"/>
    <mergeCell ref="K18:AJ18"/>
    <mergeCell ref="AK18:AM18"/>
    <mergeCell ref="A32:F33"/>
    <mergeCell ref="G32:L33"/>
    <mergeCell ref="M32:R33"/>
    <mergeCell ref="S32:T33"/>
    <mergeCell ref="U32:AY33"/>
    <mergeCell ref="AI28:AS31"/>
    <mergeCell ref="AT28:AV31"/>
    <mergeCell ref="AW28:AY31"/>
    <mergeCell ref="A26:F27"/>
    <mergeCell ref="G26:AY27"/>
    <mergeCell ref="A28:F31"/>
    <mergeCell ref="G28:L29"/>
    <mergeCell ref="M28:R29"/>
    <mergeCell ref="S28:U29"/>
    <mergeCell ref="V28:W29"/>
    <mergeCell ref="X28:AC29"/>
    <mergeCell ref="AD28:AF29"/>
    <mergeCell ref="AG28:AH29"/>
    <mergeCell ref="G30:L31"/>
    <mergeCell ref="M30:R31"/>
    <mergeCell ref="S30:U31"/>
    <mergeCell ref="V30:W31"/>
    <mergeCell ref="X30:AC31"/>
    <mergeCell ref="AD30:AF31"/>
    <mergeCell ref="AG30:AH31"/>
    <mergeCell ref="K22:U22"/>
    <mergeCell ref="V22:X22"/>
    <mergeCell ref="Y22:AJ22"/>
    <mergeCell ref="AK22:AM22"/>
    <mergeCell ref="AN22:AY22"/>
    <mergeCell ref="K23:U23"/>
    <mergeCell ref="V23:X23"/>
    <mergeCell ref="Y23:AY23"/>
    <mergeCell ref="AE25:AM25"/>
    <mergeCell ref="AN25:AP25"/>
    <mergeCell ref="AQ25:AY25"/>
    <mergeCell ref="G24:Q25"/>
    <mergeCell ref="R24:AY24"/>
    <mergeCell ref="R25:AA25"/>
    <mergeCell ref="AB25:AD25"/>
    <mergeCell ref="AN18:AY18"/>
    <mergeCell ref="G19:J21"/>
    <mergeCell ref="K19:L19"/>
    <mergeCell ref="M19:O19"/>
    <mergeCell ref="Q19:T19"/>
    <mergeCell ref="U19:AY19"/>
    <mergeCell ref="K20:AY21"/>
    <mergeCell ref="G22:J23"/>
    <mergeCell ref="AV10:AV11"/>
    <mergeCell ref="AW10:AX11"/>
    <mergeCell ref="AY10:AY11"/>
    <mergeCell ref="Z10:AA11"/>
    <mergeCell ref="M13:O13"/>
    <mergeCell ref="Q13:T13"/>
    <mergeCell ref="U13:AY13"/>
    <mergeCell ref="K14:AY15"/>
    <mergeCell ref="G16:J17"/>
    <mergeCell ref="K16:U17"/>
    <mergeCell ref="V16:X16"/>
    <mergeCell ref="Y16:AJ16"/>
    <mergeCell ref="AK16:AM16"/>
    <mergeCell ref="AN16:AY16"/>
    <mergeCell ref="V17:X17"/>
    <mergeCell ref="Y17:AY17"/>
    <mergeCell ref="A12:F17"/>
    <mergeCell ref="G12:J12"/>
    <mergeCell ref="K12:AJ12"/>
    <mergeCell ref="AK12:AM12"/>
    <mergeCell ref="AN12:AY12"/>
    <mergeCell ref="G13:J15"/>
    <mergeCell ref="K13:L13"/>
    <mergeCell ref="AL10:AM11"/>
    <mergeCell ref="AN10:AO11"/>
    <mergeCell ref="AP10:AP11"/>
    <mergeCell ref="AQ10:AR11"/>
    <mergeCell ref="AS10:AS11"/>
    <mergeCell ref="AT10:AU11"/>
    <mergeCell ref="AB10:AB11"/>
    <mergeCell ref="AC10:AD11"/>
    <mergeCell ref="AE10:AE11"/>
    <mergeCell ref="AF10:AG11"/>
    <mergeCell ref="AH10:AI11"/>
    <mergeCell ref="AJ10:AK11"/>
    <mergeCell ref="R10:S11"/>
    <mergeCell ref="T10:U11"/>
    <mergeCell ref="V10:V11"/>
    <mergeCell ref="W10:X11"/>
    <mergeCell ref="Y10:Y11"/>
    <mergeCell ref="A10:F11"/>
    <mergeCell ref="G10:H11"/>
    <mergeCell ref="I10:K11"/>
    <mergeCell ref="L10:M11"/>
    <mergeCell ref="N10:O11"/>
    <mergeCell ref="P10:Q11"/>
    <mergeCell ref="A1:AY2"/>
    <mergeCell ref="A3:AY4"/>
    <mergeCell ref="A5:F5"/>
    <mergeCell ref="G5:K5"/>
    <mergeCell ref="L5:M5"/>
    <mergeCell ref="N5:Q5"/>
    <mergeCell ref="R5:S5"/>
    <mergeCell ref="T5:V5"/>
    <mergeCell ref="W5:X5"/>
    <mergeCell ref="Y5:AL5"/>
    <mergeCell ref="BA6:BH9"/>
    <mergeCell ref="AM5:AP5"/>
    <mergeCell ref="AQ5:AY5"/>
    <mergeCell ref="A6:F9"/>
    <mergeCell ref="G6:AL9"/>
    <mergeCell ref="AM6:AT6"/>
    <mergeCell ref="AU6:AY6"/>
    <mergeCell ref="AM7:AT9"/>
    <mergeCell ref="AU7:AY9"/>
  </mergeCells>
  <phoneticPr fontId="3"/>
  <conditionalFormatting sqref="AA42:AC47 AR42:AT47 O73:AC74 AF73:AT74 AR50:AT71 AA50:AC71">
    <cfRule type="cellIs" dxfId="15" priority="2" operator="equal">
      <formula>0</formula>
    </cfRule>
  </conditionalFormatting>
  <conditionalFormatting sqref="AA48:AC49 AR48:AT49">
    <cfRule type="cellIs" dxfId="14" priority="1" operator="equal">
      <formula>0</formula>
    </cfRule>
  </conditionalFormatting>
  <dataValidations count="1">
    <dataValidation type="list" allowBlank="1" showInputMessage="1" sqref="AQ5:AY5" xr:uid="{2DD15755-EEBD-4229-AC18-4CEB80CA4473}">
      <formula1>$BW$8:$BW$10</formula1>
    </dataValidation>
  </dataValidations>
  <hyperlinks>
    <hyperlink ref="BA6:BH9" location="【2ヵ月前】利用申込書!A1" display="利用申込書へ" xr:uid="{D841F672-4A62-4EB9-80E4-787227052B3A}"/>
  </hyperlinks>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18</xdr:col>
                    <xdr:colOff>38100</xdr:colOff>
                    <xdr:row>22</xdr:row>
                    <xdr:rowOff>190500</xdr:rowOff>
                  </from>
                  <to>
                    <xdr:col>25</xdr:col>
                    <xdr:colOff>19050</xdr:colOff>
                    <xdr:row>24</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26</xdr:col>
                    <xdr:colOff>85725</xdr:colOff>
                    <xdr:row>22</xdr:row>
                    <xdr:rowOff>171450</xdr:rowOff>
                  </from>
                  <to>
                    <xdr:col>34</xdr:col>
                    <xdr:colOff>0</xdr:colOff>
                    <xdr:row>24</xdr:row>
                    <xdr:rowOff>19050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10</xdr:col>
                    <xdr:colOff>47625</xdr:colOff>
                    <xdr:row>21</xdr:row>
                    <xdr:rowOff>295275</xdr:rowOff>
                  </from>
                  <to>
                    <xdr:col>14</xdr:col>
                    <xdr:colOff>0</xdr:colOff>
                    <xdr:row>23</xdr:row>
                    <xdr:rowOff>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14</xdr:col>
                    <xdr:colOff>47625</xdr:colOff>
                    <xdr:row>21</xdr:row>
                    <xdr:rowOff>295275</xdr:rowOff>
                  </from>
                  <to>
                    <xdr:col>18</xdr:col>
                    <xdr:colOff>19050</xdr:colOff>
                    <xdr:row>23</xdr:row>
                    <xdr:rowOff>19050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46</xdr:col>
                    <xdr:colOff>66675</xdr:colOff>
                    <xdr:row>7</xdr:row>
                    <xdr:rowOff>38100</xdr:rowOff>
                  </from>
                  <to>
                    <xdr:col>49</xdr:col>
                    <xdr:colOff>19050</xdr:colOff>
                    <xdr:row>9</xdr:row>
                    <xdr:rowOff>38100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46</xdr:col>
                    <xdr:colOff>66675</xdr:colOff>
                    <xdr:row>5</xdr:row>
                    <xdr:rowOff>142875</xdr:rowOff>
                  </from>
                  <to>
                    <xdr:col>49</xdr:col>
                    <xdr:colOff>95250</xdr:colOff>
                    <xdr:row>8</xdr:row>
                    <xdr:rowOff>0</xdr:rowOff>
                  </to>
                </anchor>
              </controlPr>
            </control>
          </mc:Choice>
        </mc:AlternateContent>
        <mc:AlternateContent xmlns:mc="http://schemas.openxmlformats.org/markup-compatibility/2006">
          <mc:Choice Requires="x14">
            <control shapeId="30729" r:id="rId10" name="Check Box 9">
              <controlPr defaultSize="0" autoFill="0" autoLine="0" autoPict="0">
                <anchor moveWithCells="1">
                  <from>
                    <xdr:col>46</xdr:col>
                    <xdr:colOff>66675</xdr:colOff>
                    <xdr:row>4</xdr:row>
                    <xdr:rowOff>152400</xdr:rowOff>
                  </from>
                  <to>
                    <xdr:col>51</xdr:col>
                    <xdr:colOff>19050</xdr:colOff>
                    <xdr:row>6</xdr:row>
                    <xdr:rowOff>19050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35</xdr:col>
                    <xdr:colOff>76200</xdr:colOff>
                    <xdr:row>22</xdr:row>
                    <xdr:rowOff>171450</xdr:rowOff>
                  </from>
                  <to>
                    <xdr:col>42</xdr:col>
                    <xdr:colOff>19050</xdr:colOff>
                    <xdr:row>24</xdr:row>
                    <xdr:rowOff>19050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42</xdr:col>
                    <xdr:colOff>85725</xdr:colOff>
                    <xdr:row>22</xdr:row>
                    <xdr:rowOff>171450</xdr:rowOff>
                  </from>
                  <to>
                    <xdr:col>50</xdr:col>
                    <xdr:colOff>19050</xdr:colOff>
                    <xdr:row>24</xdr:row>
                    <xdr:rowOff>19050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0</xdr:col>
                    <xdr:colOff>28575</xdr:colOff>
                    <xdr:row>77</xdr:row>
                    <xdr:rowOff>161925</xdr:rowOff>
                  </from>
                  <to>
                    <xdr:col>2</xdr:col>
                    <xdr:colOff>38100</xdr:colOff>
                    <xdr:row>80</xdr:row>
                    <xdr:rowOff>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0</xdr:col>
                    <xdr:colOff>28575</xdr:colOff>
                    <xdr:row>76</xdr:row>
                    <xdr:rowOff>161925</xdr:rowOff>
                  </from>
                  <to>
                    <xdr:col>2</xdr:col>
                    <xdr:colOff>38100</xdr:colOff>
                    <xdr:row>78</xdr:row>
                    <xdr:rowOff>57150</xdr:rowOff>
                  </to>
                </anchor>
              </controlPr>
            </control>
          </mc:Choice>
        </mc:AlternateContent>
        <mc:AlternateContent xmlns:mc="http://schemas.openxmlformats.org/markup-compatibility/2006">
          <mc:Choice Requires="x14">
            <control shapeId="30734" r:id="rId15" name="Check Box 14">
              <controlPr defaultSize="0" autoFill="0" autoLine="0" autoPict="0">
                <anchor moveWithCells="1">
                  <from>
                    <xdr:col>0</xdr:col>
                    <xdr:colOff>19050</xdr:colOff>
                    <xdr:row>75</xdr:row>
                    <xdr:rowOff>247650</xdr:rowOff>
                  </from>
                  <to>
                    <xdr:col>2</xdr:col>
                    <xdr:colOff>19050</xdr:colOff>
                    <xdr:row>77</xdr:row>
                    <xdr:rowOff>19050</xdr:rowOff>
                  </to>
                </anchor>
              </controlPr>
            </control>
          </mc:Choice>
        </mc:AlternateContent>
        <mc:AlternateContent xmlns:mc="http://schemas.openxmlformats.org/markup-compatibility/2006">
          <mc:Choice Requires="x14">
            <control shapeId="30735" r:id="rId16" name="Check Box 15">
              <controlPr defaultSize="0" autoFill="0" autoLine="0" autoPict="0">
                <anchor moveWithCells="1">
                  <from>
                    <xdr:col>41</xdr:col>
                    <xdr:colOff>38100</xdr:colOff>
                    <xdr:row>75</xdr:row>
                    <xdr:rowOff>257175</xdr:rowOff>
                  </from>
                  <to>
                    <xdr:col>44</xdr:col>
                    <xdr:colOff>57150</xdr:colOff>
                    <xdr:row>77</xdr:row>
                    <xdr:rowOff>19050</xdr:rowOff>
                  </to>
                </anchor>
              </controlPr>
            </control>
          </mc:Choice>
        </mc:AlternateContent>
        <mc:AlternateContent xmlns:mc="http://schemas.openxmlformats.org/markup-compatibility/2006">
          <mc:Choice Requires="x14">
            <control shapeId="30736" r:id="rId17" name="Check Box 16">
              <controlPr defaultSize="0" autoFill="0" autoLine="0" autoPict="0">
                <anchor moveWithCells="1">
                  <from>
                    <xdr:col>45</xdr:col>
                    <xdr:colOff>114300</xdr:colOff>
                    <xdr:row>75</xdr:row>
                    <xdr:rowOff>266700</xdr:rowOff>
                  </from>
                  <to>
                    <xdr:col>48</xdr:col>
                    <xdr:colOff>57150</xdr:colOff>
                    <xdr:row>77</xdr:row>
                    <xdr:rowOff>19050</xdr:rowOff>
                  </to>
                </anchor>
              </controlPr>
            </control>
          </mc:Choice>
        </mc:AlternateContent>
        <mc:AlternateContent xmlns:mc="http://schemas.openxmlformats.org/markup-compatibility/2006">
          <mc:Choice Requires="x14">
            <control shapeId="30737" r:id="rId18" name="Check Box 17">
              <controlPr defaultSize="0" autoFill="0" autoLine="0" autoPict="0">
                <anchor moveWithCells="1">
                  <from>
                    <xdr:col>9</xdr:col>
                    <xdr:colOff>38100</xdr:colOff>
                    <xdr:row>30</xdr:row>
                    <xdr:rowOff>104775</xdr:rowOff>
                  </from>
                  <to>
                    <xdr:col>12</xdr:col>
                    <xdr:colOff>57150</xdr:colOff>
                    <xdr:row>33</xdr:row>
                    <xdr:rowOff>0</xdr:rowOff>
                  </to>
                </anchor>
              </controlPr>
            </control>
          </mc:Choice>
        </mc:AlternateContent>
        <mc:AlternateContent xmlns:mc="http://schemas.openxmlformats.org/markup-compatibility/2006">
          <mc:Choice Requires="x14">
            <control shapeId="30738" r:id="rId19" name="Check Box 18">
              <controlPr defaultSize="0" autoFill="0" autoLine="0" autoPict="0">
                <anchor moveWithCells="1">
                  <from>
                    <xdr:col>6</xdr:col>
                    <xdr:colOff>0</xdr:colOff>
                    <xdr:row>31</xdr:row>
                    <xdr:rowOff>9525</xdr:rowOff>
                  </from>
                  <to>
                    <xdr:col>8</xdr:col>
                    <xdr:colOff>76200</xdr:colOff>
                    <xdr:row>32</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BE5F-5F12-4562-95E6-853D62B84DF3}">
  <sheetPr codeName="Sheet10">
    <tabColor rgb="FFFF0000"/>
    <pageSetUpPr fitToPage="1"/>
  </sheetPr>
  <dimension ref="A1:BP85"/>
  <sheetViews>
    <sheetView showZeros="0" view="pageBreakPreview" zoomScaleNormal="100" zoomScaleSheetLayoutView="100" workbookViewId="0">
      <selection activeCell="H5" sqref="H5"/>
    </sheetView>
  </sheetViews>
  <sheetFormatPr defaultColWidth="2.5" defaultRowHeight="15" customHeight="1" x14ac:dyDescent="0.15"/>
  <cols>
    <col min="1" max="4" width="2.5" customWidth="1"/>
    <col min="5" max="5" width="5.25" customWidth="1"/>
    <col min="6" max="17" width="3.25" customWidth="1"/>
    <col min="18" max="18" width="5.25" customWidth="1"/>
    <col min="19" max="34" width="3.25" customWidth="1"/>
    <col min="35" max="35" width="5.25" customWidth="1"/>
    <col min="36" max="49" width="3.25" customWidth="1"/>
    <col min="50" max="50" width="2.5" customWidth="1"/>
    <col min="51" max="51" width="2.625" customWidth="1"/>
    <col min="52" max="52" width="2.5" customWidth="1"/>
    <col min="56" max="56" width="2.5" customWidth="1"/>
    <col min="58" max="58" width="0" hidden="1" customWidth="1"/>
    <col min="59" max="59" width="2.5" hidden="1" customWidth="1"/>
    <col min="60" max="60" width="10" hidden="1" customWidth="1"/>
    <col min="61" max="61" width="2.5" hidden="1" customWidth="1"/>
    <col min="62" max="64" width="6.5" hidden="1" customWidth="1"/>
  </cols>
  <sheetData>
    <row r="1" spans="1:68" ht="11.25" customHeight="1" x14ac:dyDescent="0.15">
      <c r="A1" s="2376" t="s">
        <v>68</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94"/>
      <c r="AL1" s="94"/>
      <c r="AM1" s="94"/>
      <c r="AN1" s="94"/>
      <c r="AO1" s="94"/>
      <c r="AP1" s="94"/>
      <c r="AQ1" s="94"/>
      <c r="AR1" s="94"/>
      <c r="AS1" s="94"/>
      <c r="AT1" s="94"/>
      <c r="AU1" s="94"/>
      <c r="AV1" s="94"/>
      <c r="AW1" s="94"/>
      <c r="AX1" s="94"/>
      <c r="AY1" s="94"/>
      <c r="AZ1" s="94"/>
    </row>
    <row r="2" spans="1:68" ht="4.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35"/>
      <c r="AJ2" s="35"/>
      <c r="AK2" s="35"/>
      <c r="AL2" s="35"/>
      <c r="AM2" s="35"/>
      <c r="AN2" s="35"/>
      <c r="AO2" s="35"/>
      <c r="AP2" s="35"/>
      <c r="AQ2" s="35"/>
      <c r="AR2" s="35"/>
      <c r="AS2" s="35"/>
      <c r="AT2" s="35"/>
      <c r="AU2" s="35"/>
      <c r="AV2" s="35"/>
      <c r="AW2" s="35"/>
      <c r="AX2" s="35"/>
      <c r="AY2" s="35"/>
      <c r="AZ2" s="35"/>
    </row>
    <row r="3" spans="1:68" ht="27" customHeight="1" thickBot="1" x14ac:dyDescent="0.2">
      <c r="A3" s="2377" t="s">
        <v>3</v>
      </c>
      <c r="B3" s="2378"/>
      <c r="C3" s="2378"/>
      <c r="D3" s="2379" t="s">
        <v>352</v>
      </c>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1"/>
      <c r="AJ3" s="36"/>
      <c r="AK3" s="36"/>
      <c r="AL3" s="36"/>
      <c r="AM3" s="36"/>
      <c r="AN3" s="36"/>
      <c r="AO3" s="36"/>
      <c r="AP3" s="36"/>
      <c r="AQ3" s="36"/>
      <c r="AR3" s="36"/>
      <c r="AS3" s="36"/>
      <c r="AT3" s="36"/>
      <c r="AU3" s="36"/>
      <c r="AV3" s="36"/>
      <c r="AW3" s="36"/>
      <c r="AX3" s="36"/>
      <c r="AY3" s="36"/>
      <c r="AZ3" s="36"/>
    </row>
    <row r="4" spans="1:68" ht="4.5" customHeight="1" thickBot="1" x14ac:dyDescent="0.2">
      <c r="A4" s="9"/>
      <c r="B4" s="9"/>
      <c r="C4" s="9"/>
      <c r="AI4" s="37"/>
      <c r="AJ4" s="37"/>
      <c r="AK4" s="37"/>
      <c r="AL4" s="37"/>
      <c r="AM4" s="37"/>
      <c r="AN4" s="37"/>
      <c r="AO4" s="37"/>
      <c r="AP4" s="37"/>
      <c r="AQ4" s="37"/>
      <c r="AR4" s="37"/>
      <c r="AS4" s="37"/>
      <c r="AT4" s="37"/>
      <c r="AU4" s="37"/>
      <c r="AV4" s="37"/>
      <c r="AW4" s="37"/>
      <c r="AX4" s="37"/>
      <c r="AY4" s="37"/>
      <c r="AZ4" s="37"/>
    </row>
    <row r="5" spans="1:68" ht="18.75" customHeight="1" thickTop="1" thickBot="1" x14ac:dyDescent="0.2">
      <c r="A5" s="2382" t="s">
        <v>55</v>
      </c>
      <c r="B5" s="2382"/>
      <c r="C5" s="2382"/>
      <c r="D5" s="2382"/>
      <c r="E5" s="2382"/>
      <c r="F5" s="2382"/>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B5" s="2367" t="s">
        <v>410</v>
      </c>
      <c r="BC5" s="2368"/>
      <c r="BD5" s="2368"/>
      <c r="BE5" s="2368"/>
      <c r="BF5" s="2368"/>
      <c r="BG5" s="2368"/>
      <c r="BH5" s="2368"/>
      <c r="BI5" s="2368"/>
      <c r="BJ5" s="2368"/>
      <c r="BK5" s="2368"/>
      <c r="BL5" s="2368"/>
      <c r="BM5" s="2368"/>
      <c r="BN5" s="2368"/>
      <c r="BO5" s="2368"/>
      <c r="BP5" s="2369"/>
    </row>
    <row r="6" spans="1:68" s="15" customFormat="1" ht="12" customHeight="1" x14ac:dyDescent="0.15">
      <c r="A6" s="2383">
        <v>0.30208333333333331</v>
      </c>
      <c r="B6" s="2343"/>
      <c r="C6" s="2343"/>
      <c r="D6" s="2343" t="s">
        <v>517</v>
      </c>
      <c r="E6" s="2343"/>
      <c r="F6" s="2343"/>
      <c r="G6" s="2344">
        <v>0.375</v>
      </c>
      <c r="H6" s="2344"/>
      <c r="I6" s="2384">
        <v>0.41666666666666669</v>
      </c>
      <c r="J6" s="2384"/>
      <c r="K6" s="117"/>
      <c r="L6" s="117"/>
      <c r="M6" s="2363">
        <v>0.45833333333333331</v>
      </c>
      <c r="N6" s="2363"/>
      <c r="O6" s="118"/>
      <c r="P6" s="29"/>
      <c r="Q6" s="2385">
        <v>0.5</v>
      </c>
      <c r="R6" s="2385"/>
      <c r="S6" s="2385">
        <v>0.54166666666666663</v>
      </c>
      <c r="T6" s="2395"/>
      <c r="U6" s="118"/>
      <c r="V6" s="2363">
        <v>0.58333333333333337</v>
      </c>
      <c r="W6" s="2396"/>
      <c r="X6" s="118"/>
      <c r="Y6" s="118"/>
      <c r="Z6" s="2363">
        <v>0.625</v>
      </c>
      <c r="AA6" s="2396"/>
      <c r="AB6" s="118"/>
      <c r="AC6" s="30"/>
      <c r="AD6" s="2363">
        <v>0.66666666666666663</v>
      </c>
      <c r="AE6" s="2363"/>
      <c r="AF6" s="2346">
        <v>0.70833333333333337</v>
      </c>
      <c r="AG6" s="2347"/>
      <c r="AH6" s="2363">
        <v>0.72916666666666663</v>
      </c>
      <c r="AI6" s="2363"/>
      <c r="AJ6" s="2346">
        <v>0.79166666666666663</v>
      </c>
      <c r="AK6" s="2346"/>
      <c r="AL6" s="117"/>
      <c r="AM6" s="2363">
        <v>0.83333333333333337</v>
      </c>
      <c r="AN6" s="2363"/>
      <c r="AO6" s="117"/>
      <c r="AP6" s="117"/>
      <c r="AQ6" s="2363">
        <v>0.875</v>
      </c>
      <c r="AR6" s="2363"/>
      <c r="AS6" s="117"/>
      <c r="AT6" s="117"/>
      <c r="AU6" s="2363">
        <v>0.91666666666666663</v>
      </c>
      <c r="AV6" s="2363"/>
      <c r="AW6" s="30"/>
      <c r="AX6" s="2385">
        <v>0.9375</v>
      </c>
      <c r="AY6" s="2385"/>
      <c r="AZ6" s="2386"/>
      <c r="BB6" s="2370"/>
      <c r="BC6" s="2371"/>
      <c r="BD6" s="2371"/>
      <c r="BE6" s="2371"/>
      <c r="BF6" s="2371"/>
      <c r="BG6" s="2371"/>
      <c r="BH6" s="2371"/>
      <c r="BI6" s="2371"/>
      <c r="BJ6" s="2371"/>
      <c r="BK6" s="2371"/>
      <c r="BL6" s="2371"/>
      <c r="BM6" s="2371"/>
      <c r="BN6" s="2371"/>
      <c r="BO6" s="2371"/>
      <c r="BP6" s="2372"/>
    </row>
    <row r="7" spans="1:68" ht="13.9" customHeight="1" thickBot="1" x14ac:dyDescent="0.2">
      <c r="A7" s="31"/>
      <c r="B7" s="2"/>
      <c r="C7" s="2387" t="s">
        <v>158</v>
      </c>
      <c r="D7" s="2388"/>
      <c r="E7" s="2389" t="s">
        <v>156</v>
      </c>
      <c r="F7" s="2390"/>
      <c r="G7" s="32"/>
      <c r="H7" s="1"/>
      <c r="I7" s="1"/>
      <c r="J7" s="32"/>
      <c r="K7" s="1"/>
      <c r="L7" s="1"/>
      <c r="M7" s="1"/>
      <c r="N7" s="32"/>
      <c r="O7" s="1"/>
      <c r="P7" s="1"/>
      <c r="Q7" s="1"/>
      <c r="R7" s="2391" t="s">
        <v>157</v>
      </c>
      <c r="S7" s="2392"/>
      <c r="T7" s="1"/>
      <c r="U7" s="1"/>
      <c r="V7" s="1"/>
      <c r="W7" s="32"/>
      <c r="X7" s="1"/>
      <c r="Y7" s="1"/>
      <c r="Z7" s="1"/>
      <c r="AA7" s="32"/>
      <c r="AB7" s="1"/>
      <c r="AC7" s="1"/>
      <c r="AD7" s="1"/>
      <c r="AE7" s="143"/>
      <c r="AF7" s="144"/>
      <c r="AG7" s="145"/>
      <c r="AH7" s="145"/>
      <c r="AI7" s="2393" t="s">
        <v>159</v>
      </c>
      <c r="AJ7" s="2394"/>
      <c r="AK7" s="1"/>
      <c r="AL7" s="1"/>
      <c r="AM7" s="1"/>
      <c r="AN7" s="32"/>
      <c r="AO7" s="1"/>
      <c r="AP7" s="1"/>
      <c r="AQ7" s="1"/>
      <c r="AR7" s="32"/>
      <c r="AS7" s="1"/>
      <c r="AT7" s="1"/>
      <c r="AU7" s="1"/>
      <c r="AV7" s="32"/>
      <c r="AW7" s="1"/>
      <c r="AX7" s="2364" t="s">
        <v>8</v>
      </c>
      <c r="AY7" s="2365"/>
      <c r="AZ7" s="2366"/>
      <c r="BB7" s="2370"/>
      <c r="BC7" s="2371"/>
      <c r="BD7" s="2371"/>
      <c r="BE7" s="2371"/>
      <c r="BF7" s="2371"/>
      <c r="BG7" s="2371"/>
      <c r="BH7" s="2371"/>
      <c r="BI7" s="2371"/>
      <c r="BJ7" s="2371"/>
      <c r="BK7" s="2371"/>
      <c r="BL7" s="2371"/>
      <c r="BM7" s="2371"/>
      <c r="BN7" s="2371"/>
      <c r="BO7" s="2371"/>
      <c r="BP7" s="2372"/>
    </row>
    <row r="8" spans="1:68" ht="12.75" customHeight="1" thickBot="1" x14ac:dyDescent="0.2">
      <c r="A8" s="2453">
        <v>7</v>
      </c>
      <c r="B8" s="2454"/>
      <c r="C8" s="2455" t="s">
        <v>9</v>
      </c>
      <c r="D8" s="2456"/>
      <c r="E8" s="2410" t="s">
        <v>368</v>
      </c>
      <c r="F8" s="2411"/>
      <c r="G8" s="2409">
        <v>0.39583333333333298</v>
      </c>
      <c r="H8" s="2398"/>
      <c r="I8" s="2398"/>
      <c r="J8" s="2398">
        <v>0.4375</v>
      </c>
      <c r="K8" s="2398"/>
      <c r="L8" s="2398"/>
      <c r="M8" s="2398"/>
      <c r="N8" s="2398" t="s">
        <v>378</v>
      </c>
      <c r="O8" s="2398"/>
      <c r="P8" s="2398"/>
      <c r="Q8" s="2412"/>
      <c r="R8" s="2407" t="s">
        <v>92</v>
      </c>
      <c r="S8" s="2350"/>
      <c r="T8" s="2409">
        <v>0.54166666666666663</v>
      </c>
      <c r="U8" s="2398"/>
      <c r="V8" s="2398"/>
      <c r="W8" s="2398"/>
      <c r="X8" s="2398"/>
      <c r="Y8" s="2398"/>
      <c r="Z8" s="2398"/>
      <c r="AA8" s="2398"/>
      <c r="AB8" s="2398"/>
      <c r="AC8" s="2398"/>
      <c r="AD8" s="2398"/>
      <c r="AE8" s="2345" t="s">
        <v>559</v>
      </c>
      <c r="AF8" s="2345"/>
      <c r="AG8" s="2345"/>
      <c r="AH8" s="2335" t="s">
        <v>484</v>
      </c>
      <c r="AI8" s="2407" t="s">
        <v>93</v>
      </c>
      <c r="AJ8" s="2350"/>
      <c r="AK8" s="2409">
        <v>0.8125</v>
      </c>
      <c r="AL8" s="2398"/>
      <c r="AM8" s="2398"/>
      <c r="AN8" s="2398"/>
      <c r="AO8" s="2398"/>
      <c r="AP8" s="2398"/>
      <c r="AQ8" s="2398"/>
      <c r="AR8" s="2398">
        <v>0.89583333333333337</v>
      </c>
      <c r="AS8" s="2398"/>
      <c r="AT8" s="2398"/>
      <c r="AU8" s="2398"/>
      <c r="AV8" s="2398"/>
      <c r="AW8" s="2399"/>
      <c r="AX8" s="2400" t="s">
        <v>10</v>
      </c>
      <c r="AY8" s="2401"/>
      <c r="AZ8" s="2402"/>
      <c r="BB8" s="2373"/>
      <c r="BC8" s="2374"/>
      <c r="BD8" s="2374"/>
      <c r="BE8" s="2374"/>
      <c r="BF8" s="2374"/>
      <c r="BG8" s="2374"/>
      <c r="BH8" s="2374"/>
      <c r="BI8" s="2374"/>
      <c r="BJ8" s="2374"/>
      <c r="BK8" s="2374"/>
      <c r="BL8" s="2374"/>
      <c r="BM8" s="2374"/>
      <c r="BN8" s="2374"/>
      <c r="BO8" s="2374"/>
      <c r="BP8" s="2375"/>
    </row>
    <row r="9" spans="1:68" ht="12.75" customHeight="1" thickTop="1" x14ac:dyDescent="0.15">
      <c r="A9" s="2438"/>
      <c r="B9" s="2439"/>
      <c r="C9" s="2457"/>
      <c r="D9" s="2458"/>
      <c r="E9" s="2403" t="s">
        <v>369</v>
      </c>
      <c r="F9" s="2404"/>
      <c r="G9" s="2405" t="s">
        <v>90</v>
      </c>
      <c r="H9" s="2348"/>
      <c r="I9" s="2348"/>
      <c r="J9" s="2348" t="s">
        <v>373</v>
      </c>
      <c r="K9" s="2348"/>
      <c r="L9" s="2348"/>
      <c r="M9" s="2348"/>
      <c r="N9" s="2348"/>
      <c r="O9" s="2348"/>
      <c r="P9" s="2348"/>
      <c r="Q9" s="2406"/>
      <c r="R9" s="2408"/>
      <c r="S9" s="2352"/>
      <c r="T9" s="2405" t="s">
        <v>383</v>
      </c>
      <c r="U9" s="2348"/>
      <c r="V9" s="2348"/>
      <c r="W9" s="2348"/>
      <c r="X9" s="2348"/>
      <c r="Y9" s="2348"/>
      <c r="Z9" s="2348"/>
      <c r="AA9" s="2348"/>
      <c r="AB9" s="2348"/>
      <c r="AC9" s="2348"/>
      <c r="AD9" s="2348"/>
      <c r="AE9" s="2397"/>
      <c r="AF9" s="2397"/>
      <c r="AG9" s="2397"/>
      <c r="AH9" s="2336"/>
      <c r="AI9" s="2408"/>
      <c r="AJ9" s="2352"/>
      <c r="AK9" s="2405" t="s">
        <v>102</v>
      </c>
      <c r="AL9" s="2348"/>
      <c r="AM9" s="2348"/>
      <c r="AN9" s="2348" t="s">
        <v>388</v>
      </c>
      <c r="AO9" s="2348"/>
      <c r="AP9" s="2348"/>
      <c r="AQ9" s="2348"/>
      <c r="AR9" s="2348" t="s">
        <v>103</v>
      </c>
      <c r="AS9" s="2348"/>
      <c r="AT9" s="2348"/>
      <c r="AU9" s="2348"/>
      <c r="AV9" s="2348"/>
      <c r="AW9" s="2421"/>
      <c r="AX9" s="18" t="s">
        <v>11</v>
      </c>
      <c r="AY9" s="3"/>
      <c r="AZ9" s="23"/>
      <c r="BH9" s="42" t="s">
        <v>252</v>
      </c>
      <c r="BJ9" s="98">
        <v>0.35416666666666669</v>
      </c>
      <c r="BK9" s="98">
        <v>0.54166666666666663</v>
      </c>
      <c r="BL9" s="98">
        <v>0.75</v>
      </c>
    </row>
    <row r="10" spans="1:68" ht="12.75" customHeight="1" x14ac:dyDescent="0.15">
      <c r="A10" s="2438"/>
      <c r="B10" s="2439"/>
      <c r="C10" s="2457"/>
      <c r="D10" s="2458"/>
      <c r="E10" s="2422" t="s">
        <v>371</v>
      </c>
      <c r="F10" s="2423"/>
      <c r="G10" s="2426" t="s">
        <v>367</v>
      </c>
      <c r="H10" s="2413"/>
      <c r="I10" s="2413"/>
      <c r="J10" s="2413" t="s">
        <v>374</v>
      </c>
      <c r="K10" s="2413"/>
      <c r="L10" s="2413"/>
      <c r="M10" s="2413"/>
      <c r="N10" s="2413" t="s">
        <v>379</v>
      </c>
      <c r="O10" s="2413"/>
      <c r="P10" s="2413"/>
      <c r="Q10" s="2427"/>
      <c r="R10" s="2428" t="s">
        <v>251</v>
      </c>
      <c r="S10" s="2429"/>
      <c r="T10" s="2426" t="s">
        <v>404</v>
      </c>
      <c r="U10" s="2413"/>
      <c r="V10" s="2413"/>
      <c r="W10" s="2413"/>
      <c r="X10" s="2413"/>
      <c r="Y10" s="2413"/>
      <c r="Z10" s="2413"/>
      <c r="AA10" s="2413"/>
      <c r="AB10" s="2413"/>
      <c r="AC10" s="2413"/>
      <c r="AD10" s="2413"/>
      <c r="AE10" s="2433" t="s">
        <v>560</v>
      </c>
      <c r="AF10" s="2433"/>
      <c r="AG10" s="2433"/>
      <c r="AH10" s="2336"/>
      <c r="AI10" s="2428" t="s">
        <v>366</v>
      </c>
      <c r="AJ10" s="2429"/>
      <c r="AK10" s="2426"/>
      <c r="AL10" s="2413"/>
      <c r="AM10" s="2413"/>
      <c r="AN10" s="2413" t="s">
        <v>389</v>
      </c>
      <c r="AO10" s="2413"/>
      <c r="AP10" s="2413"/>
      <c r="AQ10" s="2413"/>
      <c r="AR10" s="2413"/>
      <c r="AS10" s="2413"/>
      <c r="AT10" s="2413"/>
      <c r="AU10" s="2413"/>
      <c r="AV10" s="2413"/>
      <c r="AW10" s="2414"/>
      <c r="AX10" s="2415">
        <v>14</v>
      </c>
      <c r="AY10" s="2416"/>
      <c r="AZ10" s="24"/>
      <c r="BH10" s="43" t="s">
        <v>222</v>
      </c>
      <c r="BJ10" s="98">
        <v>0.36458333333333331</v>
      </c>
      <c r="BK10" s="98">
        <v>0.55208333333333337</v>
      </c>
      <c r="BL10" s="98">
        <v>0.76041666666666663</v>
      </c>
    </row>
    <row r="11" spans="1:68" ht="12.75" customHeight="1" x14ac:dyDescent="0.15">
      <c r="A11" s="2436" t="s">
        <v>1</v>
      </c>
      <c r="B11" s="2437"/>
      <c r="C11" s="2457"/>
      <c r="D11" s="2458"/>
      <c r="E11" s="2424"/>
      <c r="F11" s="2425"/>
      <c r="G11" s="2426"/>
      <c r="H11" s="2413"/>
      <c r="I11" s="2413"/>
      <c r="J11" s="2413"/>
      <c r="K11" s="2413"/>
      <c r="L11" s="2413"/>
      <c r="M11" s="2413"/>
      <c r="N11" s="2413"/>
      <c r="O11" s="2413"/>
      <c r="P11" s="2413"/>
      <c r="Q11" s="2427"/>
      <c r="R11" s="2428"/>
      <c r="S11" s="2429"/>
      <c r="T11" s="2426"/>
      <c r="U11" s="2413"/>
      <c r="V11" s="2413"/>
      <c r="W11" s="2413"/>
      <c r="X11" s="2413"/>
      <c r="Y11" s="2413"/>
      <c r="Z11" s="2413"/>
      <c r="AA11" s="2413"/>
      <c r="AB11" s="2413"/>
      <c r="AC11" s="2413"/>
      <c r="AD11" s="2413"/>
      <c r="AE11" s="2433"/>
      <c r="AF11" s="2433"/>
      <c r="AG11" s="2433"/>
      <c r="AH11" s="2336"/>
      <c r="AI11" s="2428"/>
      <c r="AJ11" s="2429"/>
      <c r="AK11" s="2426"/>
      <c r="AL11" s="2413"/>
      <c r="AM11" s="2413"/>
      <c r="AN11" s="2413"/>
      <c r="AO11" s="2413"/>
      <c r="AP11" s="2413"/>
      <c r="AQ11" s="2413"/>
      <c r="AR11" s="2413"/>
      <c r="AS11" s="2413"/>
      <c r="AT11" s="2413"/>
      <c r="AU11" s="2413"/>
      <c r="AV11" s="2413"/>
      <c r="AW11" s="2414"/>
      <c r="AX11" s="2417"/>
      <c r="AY11" s="2418"/>
      <c r="AZ11" s="25" t="s">
        <v>12</v>
      </c>
      <c r="BH11" t="s">
        <v>249</v>
      </c>
      <c r="BJ11" s="98">
        <v>0.375</v>
      </c>
      <c r="BK11" s="98">
        <v>0.5625</v>
      </c>
      <c r="BL11" s="98">
        <v>0.77083333333333304</v>
      </c>
    </row>
    <row r="12" spans="1:68" ht="12.75" customHeight="1" x14ac:dyDescent="0.15">
      <c r="A12" s="2438">
        <v>4</v>
      </c>
      <c r="B12" s="2439"/>
      <c r="C12" s="2459"/>
      <c r="D12" s="2460"/>
      <c r="E12" s="2440" t="s">
        <v>370</v>
      </c>
      <c r="F12" s="2441"/>
      <c r="G12" s="2430"/>
      <c r="H12" s="2419"/>
      <c r="I12" s="2419"/>
      <c r="J12" s="2419" t="s">
        <v>375</v>
      </c>
      <c r="K12" s="2419"/>
      <c r="L12" s="2419"/>
      <c r="M12" s="2419"/>
      <c r="N12" s="2419"/>
      <c r="O12" s="2419"/>
      <c r="P12" s="2419"/>
      <c r="Q12" s="2442"/>
      <c r="R12" s="2428"/>
      <c r="S12" s="2429"/>
      <c r="T12" s="2430" t="s">
        <v>405</v>
      </c>
      <c r="U12" s="2419"/>
      <c r="V12" s="2419"/>
      <c r="W12" s="2419"/>
      <c r="X12" s="2419"/>
      <c r="Y12" s="2419"/>
      <c r="Z12" s="2419"/>
      <c r="AA12" s="2419"/>
      <c r="AB12" s="2419"/>
      <c r="AC12" s="2419"/>
      <c r="AD12" s="2419"/>
      <c r="AE12" s="2434" t="s">
        <v>561</v>
      </c>
      <c r="AF12" s="2434"/>
      <c r="AG12" s="2434"/>
      <c r="AH12" s="2336"/>
      <c r="AI12" s="2428"/>
      <c r="AJ12" s="2429"/>
      <c r="AK12" s="2430"/>
      <c r="AL12" s="2419"/>
      <c r="AM12" s="2419"/>
      <c r="AN12" s="2419"/>
      <c r="AO12" s="2419"/>
      <c r="AP12" s="2419"/>
      <c r="AQ12" s="2419"/>
      <c r="AR12" s="2419" t="s">
        <v>384</v>
      </c>
      <c r="AS12" s="2419"/>
      <c r="AT12" s="2419"/>
      <c r="AU12" s="2419"/>
      <c r="AV12" s="2419"/>
      <c r="AW12" s="2420"/>
      <c r="AX12" s="18" t="s">
        <v>13</v>
      </c>
      <c r="AY12" s="3"/>
      <c r="AZ12" s="23"/>
      <c r="BH12" t="s">
        <v>250</v>
      </c>
      <c r="BJ12" s="98">
        <v>0.38541666666666702</v>
      </c>
      <c r="BK12" s="98">
        <v>0.57291666666666696</v>
      </c>
      <c r="BL12" s="98">
        <v>0.78125</v>
      </c>
    </row>
    <row r="13" spans="1:68" ht="12.75" customHeight="1" x14ac:dyDescent="0.15">
      <c r="A13" s="2438"/>
      <c r="B13" s="2439"/>
      <c r="C13" s="2443" t="s">
        <v>14</v>
      </c>
      <c r="D13" s="2444"/>
      <c r="E13" s="2449" t="s">
        <v>368</v>
      </c>
      <c r="F13" s="2450"/>
      <c r="G13" s="2353"/>
      <c r="H13" s="2353"/>
      <c r="I13" s="2353"/>
      <c r="J13" s="2353"/>
      <c r="K13" s="2353"/>
      <c r="L13" s="2353"/>
      <c r="M13" s="2353"/>
      <c r="N13" s="2353"/>
      <c r="O13" s="2353"/>
      <c r="P13" s="2353"/>
      <c r="Q13" s="2353"/>
      <c r="R13" s="2428"/>
      <c r="S13" s="2429"/>
      <c r="T13" s="2353">
        <v>0.54166666666666663</v>
      </c>
      <c r="U13" s="2353"/>
      <c r="V13" s="2353"/>
      <c r="W13" s="2353"/>
      <c r="X13" s="2353"/>
      <c r="Y13" s="2353"/>
      <c r="Z13" s="2353"/>
      <c r="AA13" s="2353"/>
      <c r="AB13" s="2353"/>
      <c r="AC13" s="2353"/>
      <c r="AD13" s="2353"/>
      <c r="AE13" s="2435"/>
      <c r="AF13" s="2435"/>
      <c r="AG13" s="2435"/>
      <c r="AH13" s="2336"/>
      <c r="AI13" s="2428"/>
      <c r="AJ13" s="2429"/>
      <c r="AK13" s="2463"/>
      <c r="AL13" s="2431"/>
      <c r="AM13" s="2431"/>
      <c r="AN13" s="2353"/>
      <c r="AO13" s="2353"/>
      <c r="AP13" s="2353"/>
      <c r="AQ13" s="2353"/>
      <c r="AR13" s="2353"/>
      <c r="AS13" s="2353"/>
      <c r="AT13" s="2353"/>
      <c r="AU13" s="2353"/>
      <c r="AV13" s="2431"/>
      <c r="AW13" s="2432"/>
      <c r="AX13" s="2415">
        <v>15</v>
      </c>
      <c r="AY13" s="2416"/>
      <c r="AZ13" s="24"/>
      <c r="BH13" t="s">
        <v>251</v>
      </c>
      <c r="BJ13" s="98">
        <v>0.39583333333333298</v>
      </c>
      <c r="BK13" s="98">
        <v>0.58333333333333404</v>
      </c>
      <c r="BL13" s="98">
        <v>0.79166666666666696</v>
      </c>
    </row>
    <row r="14" spans="1:68" ht="12.75" customHeight="1" x14ac:dyDescent="0.15">
      <c r="A14" s="2461" t="s">
        <v>2</v>
      </c>
      <c r="B14" s="2462"/>
      <c r="C14" s="2445"/>
      <c r="D14" s="2446"/>
      <c r="E14" s="2403" t="s">
        <v>369</v>
      </c>
      <c r="F14" s="2404"/>
      <c r="G14" s="2348" t="s">
        <v>372</v>
      </c>
      <c r="H14" s="2348"/>
      <c r="I14" s="2348"/>
      <c r="J14" s="2348" t="s">
        <v>372</v>
      </c>
      <c r="K14" s="2348"/>
      <c r="L14" s="2348"/>
      <c r="M14" s="2348"/>
      <c r="N14" s="2348" t="s">
        <v>372</v>
      </c>
      <c r="O14" s="2348"/>
      <c r="P14" s="2348"/>
      <c r="Q14" s="2348"/>
      <c r="R14" s="2428"/>
      <c r="S14" s="2429"/>
      <c r="T14" s="2348" t="s">
        <v>385</v>
      </c>
      <c r="U14" s="2348"/>
      <c r="V14" s="2348"/>
      <c r="W14" s="2348"/>
      <c r="X14" s="2348"/>
      <c r="Y14" s="2348"/>
      <c r="Z14" s="2348"/>
      <c r="AA14" s="2348"/>
      <c r="AB14" s="2348"/>
      <c r="AC14" s="2348"/>
      <c r="AD14" s="2348"/>
      <c r="AE14" s="2397" t="s">
        <v>562</v>
      </c>
      <c r="AF14" s="2397"/>
      <c r="AG14" s="2397"/>
      <c r="AH14" s="2336"/>
      <c r="AI14" s="2428"/>
      <c r="AJ14" s="2429"/>
      <c r="AK14" s="2405" t="s">
        <v>372</v>
      </c>
      <c r="AL14" s="2348"/>
      <c r="AM14" s="2348"/>
      <c r="AN14" s="2348" t="s">
        <v>390</v>
      </c>
      <c r="AO14" s="2348"/>
      <c r="AP14" s="2348"/>
      <c r="AQ14" s="2348"/>
      <c r="AR14" s="2348" t="s">
        <v>372</v>
      </c>
      <c r="AS14" s="2348"/>
      <c r="AT14" s="2348"/>
      <c r="AU14" s="2348"/>
      <c r="AV14" s="2348"/>
      <c r="AW14" s="2421"/>
      <c r="AX14" s="2417"/>
      <c r="AY14" s="2418"/>
      <c r="AZ14" s="25" t="s">
        <v>12</v>
      </c>
      <c r="BJ14" s="98">
        <v>0.40625</v>
      </c>
      <c r="BK14" s="98">
        <v>0.59375</v>
      </c>
      <c r="BL14" s="98">
        <v>0.80208333333333304</v>
      </c>
    </row>
    <row r="15" spans="1:68" ht="12.75" customHeight="1" x14ac:dyDescent="0.15">
      <c r="A15" s="2451" t="s">
        <v>365</v>
      </c>
      <c r="B15" s="2452"/>
      <c r="C15" s="2445"/>
      <c r="D15" s="2446"/>
      <c r="E15" s="2422" t="s">
        <v>371</v>
      </c>
      <c r="F15" s="2423"/>
      <c r="G15" s="2413"/>
      <c r="H15" s="2413"/>
      <c r="I15" s="2413"/>
      <c r="J15" s="2413" t="s">
        <v>376</v>
      </c>
      <c r="K15" s="2413"/>
      <c r="L15" s="2413"/>
      <c r="M15" s="2413"/>
      <c r="N15" s="2413"/>
      <c r="O15" s="2413"/>
      <c r="P15" s="2413"/>
      <c r="Q15" s="2413"/>
      <c r="R15" s="2428"/>
      <c r="S15" s="2429"/>
      <c r="T15" s="2413" t="s">
        <v>386</v>
      </c>
      <c r="U15" s="2413"/>
      <c r="V15" s="2413"/>
      <c r="W15" s="2413"/>
      <c r="X15" s="2413"/>
      <c r="Y15" s="2413"/>
      <c r="Z15" s="2413"/>
      <c r="AA15" s="2413"/>
      <c r="AB15" s="2413"/>
      <c r="AC15" s="2413"/>
      <c r="AD15" s="2413"/>
      <c r="AE15" s="2433"/>
      <c r="AF15" s="2433"/>
      <c r="AG15" s="2433"/>
      <c r="AH15" s="2336"/>
      <c r="AI15" s="2428"/>
      <c r="AJ15" s="2429"/>
      <c r="AK15" s="2426"/>
      <c r="AL15" s="2413"/>
      <c r="AM15" s="2413"/>
      <c r="AN15" s="2413" t="s">
        <v>389</v>
      </c>
      <c r="AO15" s="2413"/>
      <c r="AP15" s="2413"/>
      <c r="AQ15" s="2413"/>
      <c r="AR15" s="2413"/>
      <c r="AS15" s="2413"/>
      <c r="AT15" s="2413"/>
      <c r="AU15" s="2413"/>
      <c r="AV15" s="2413"/>
      <c r="AW15" s="2414"/>
      <c r="AX15" s="21" t="s">
        <v>95</v>
      </c>
      <c r="AY15" s="22"/>
      <c r="AZ15" s="26"/>
      <c r="BJ15" s="98">
        <v>0.41666666666666602</v>
      </c>
      <c r="BK15" s="98">
        <v>0.60416666666666696</v>
      </c>
      <c r="BL15" s="98">
        <v>0.8125</v>
      </c>
    </row>
    <row r="16" spans="1:68" ht="12.75" customHeight="1" x14ac:dyDescent="0.15">
      <c r="A16" s="2451"/>
      <c r="B16" s="2452"/>
      <c r="C16" s="2445"/>
      <c r="D16" s="2446"/>
      <c r="E16" s="2424"/>
      <c r="F16" s="2425"/>
      <c r="G16" s="2413"/>
      <c r="H16" s="2413"/>
      <c r="I16" s="2413"/>
      <c r="J16" s="2413"/>
      <c r="K16" s="2413"/>
      <c r="L16" s="2413"/>
      <c r="M16" s="2413"/>
      <c r="N16" s="2413"/>
      <c r="O16" s="2413"/>
      <c r="P16" s="2413"/>
      <c r="Q16" s="2427"/>
      <c r="R16" s="2428"/>
      <c r="S16" s="2429"/>
      <c r="T16" s="2413"/>
      <c r="U16" s="2413"/>
      <c r="V16" s="2413"/>
      <c r="W16" s="2413"/>
      <c r="X16" s="2413"/>
      <c r="Y16" s="2413"/>
      <c r="Z16" s="2413"/>
      <c r="AA16" s="2413"/>
      <c r="AB16" s="2413"/>
      <c r="AC16" s="2413"/>
      <c r="AD16" s="2413"/>
      <c r="AE16" s="2433"/>
      <c r="AF16" s="2433"/>
      <c r="AG16" s="2433"/>
      <c r="AH16" s="2336"/>
      <c r="AI16" s="2428"/>
      <c r="AJ16" s="2429"/>
      <c r="AK16" s="2426"/>
      <c r="AL16" s="2413"/>
      <c r="AM16" s="2413"/>
      <c r="AN16" s="2413"/>
      <c r="AO16" s="2413"/>
      <c r="AP16" s="2413"/>
      <c r="AQ16" s="2413"/>
      <c r="AR16" s="2413"/>
      <c r="AS16" s="2413"/>
      <c r="AT16" s="2413"/>
      <c r="AU16" s="2413"/>
      <c r="AV16" s="2413"/>
      <c r="AW16" s="2414"/>
      <c r="AX16" s="2464">
        <f>IF(SUM(AX10,AX13)=0,"",SUM(AX10,AX13))</f>
        <v>29</v>
      </c>
      <c r="AY16" s="2465"/>
      <c r="AZ16" s="27"/>
      <c r="BJ16" s="98">
        <v>0.42708333333333298</v>
      </c>
      <c r="BK16" s="98">
        <v>0.61458333333333404</v>
      </c>
      <c r="BL16" s="98">
        <v>0.82291666666666596</v>
      </c>
    </row>
    <row r="17" spans="1:64" ht="12.75" customHeight="1" thickBot="1" x14ac:dyDescent="0.2">
      <c r="A17" s="2468" t="s">
        <v>15</v>
      </c>
      <c r="B17" s="2469"/>
      <c r="C17" s="2447"/>
      <c r="D17" s="2448"/>
      <c r="E17" s="2470" t="s">
        <v>370</v>
      </c>
      <c r="F17" s="2471"/>
      <c r="G17" s="2472"/>
      <c r="H17" s="2472"/>
      <c r="I17" s="2472"/>
      <c r="J17" s="2472" t="s">
        <v>377</v>
      </c>
      <c r="K17" s="2472"/>
      <c r="L17" s="2472"/>
      <c r="M17" s="2472"/>
      <c r="N17" s="2472"/>
      <c r="O17" s="2472"/>
      <c r="P17" s="2472"/>
      <c r="Q17" s="2472"/>
      <c r="R17" s="2473"/>
      <c r="S17" s="2474"/>
      <c r="T17" s="2472" t="s">
        <v>382</v>
      </c>
      <c r="U17" s="2472"/>
      <c r="V17" s="2472"/>
      <c r="W17" s="2472"/>
      <c r="X17" s="2472"/>
      <c r="Y17" s="2472"/>
      <c r="Z17" s="2472"/>
      <c r="AA17" s="2472"/>
      <c r="AB17" s="2472"/>
      <c r="AC17" s="2472"/>
      <c r="AD17" s="2472"/>
      <c r="AE17" s="2434"/>
      <c r="AF17" s="2434"/>
      <c r="AG17" s="2434"/>
      <c r="AH17" s="2337"/>
      <c r="AI17" s="2473"/>
      <c r="AJ17" s="2474"/>
      <c r="AK17" s="2476"/>
      <c r="AL17" s="2472"/>
      <c r="AM17" s="2472"/>
      <c r="AN17" s="2472"/>
      <c r="AO17" s="2472"/>
      <c r="AP17" s="2472"/>
      <c r="AQ17" s="2472"/>
      <c r="AR17" s="2472"/>
      <c r="AS17" s="2472"/>
      <c r="AT17" s="2472"/>
      <c r="AU17" s="2472"/>
      <c r="AV17" s="2472"/>
      <c r="AW17" s="2475"/>
      <c r="AX17" s="2466"/>
      <c r="AY17" s="2467"/>
      <c r="AZ17" s="28" t="s">
        <v>12</v>
      </c>
      <c r="BJ17" s="98">
        <v>0.4375</v>
      </c>
      <c r="BK17" s="98">
        <v>0.625000000000001</v>
      </c>
      <c r="BL17" s="98">
        <v>0.83333333333333304</v>
      </c>
    </row>
    <row r="18" spans="1:64" ht="12.75" customHeight="1" x14ac:dyDescent="0.15">
      <c r="A18" s="2477">
        <v>7</v>
      </c>
      <c r="B18" s="2478"/>
      <c r="C18" s="2325" t="s">
        <v>9</v>
      </c>
      <c r="D18" s="2328" t="s">
        <v>483</v>
      </c>
      <c r="E18" s="2349" t="s">
        <v>94</v>
      </c>
      <c r="F18" s="2350"/>
      <c r="G18" s="2409">
        <v>0.39583333333333331</v>
      </c>
      <c r="H18" s="2398"/>
      <c r="I18" s="2398"/>
      <c r="J18" s="2481"/>
      <c r="K18" s="2481"/>
      <c r="L18" s="2481"/>
      <c r="M18" s="2481"/>
      <c r="N18" s="2481"/>
      <c r="O18" s="2481"/>
      <c r="P18" s="2481"/>
      <c r="Q18" s="2482"/>
      <c r="R18" s="2407" t="s">
        <v>92</v>
      </c>
      <c r="S18" s="2350"/>
      <c r="T18" s="2409"/>
      <c r="U18" s="2398"/>
      <c r="V18" s="2398"/>
      <c r="W18" s="2398"/>
      <c r="X18" s="2398"/>
      <c r="Y18" s="2398"/>
      <c r="Z18" s="2398"/>
      <c r="AA18" s="2398">
        <v>0.625</v>
      </c>
      <c r="AB18" s="2398"/>
      <c r="AC18" s="2398"/>
      <c r="AD18" s="2398"/>
      <c r="AE18" s="2334"/>
      <c r="AF18" s="2334"/>
      <c r="AG18" s="2334"/>
      <c r="AH18" s="2335" t="s">
        <v>484</v>
      </c>
      <c r="AI18" s="2407" t="s">
        <v>93</v>
      </c>
      <c r="AJ18" s="2350"/>
      <c r="AK18" s="2409"/>
      <c r="AL18" s="2398"/>
      <c r="AM18" s="2398"/>
      <c r="AN18" s="2398">
        <v>0.8125</v>
      </c>
      <c r="AO18" s="2398"/>
      <c r="AP18" s="2398"/>
      <c r="AQ18" s="2398"/>
      <c r="AR18" s="2398">
        <v>0.875</v>
      </c>
      <c r="AS18" s="2398"/>
      <c r="AT18" s="2398"/>
      <c r="AU18" s="2398"/>
      <c r="AV18" s="2398"/>
      <c r="AW18" s="2399"/>
      <c r="AX18" s="2400" t="s">
        <v>10</v>
      </c>
      <c r="AY18" s="2401"/>
      <c r="AZ18" s="2402"/>
      <c r="BJ18" s="98">
        <v>0.44791666666666602</v>
      </c>
      <c r="BK18" s="98">
        <v>0.63541666666666696</v>
      </c>
      <c r="BL18" s="98">
        <v>0.84375</v>
      </c>
    </row>
    <row r="19" spans="1:64" ht="12.75" customHeight="1" x14ac:dyDescent="0.15">
      <c r="A19" s="2479"/>
      <c r="B19" s="2480"/>
      <c r="C19" s="2326"/>
      <c r="D19" s="2329"/>
      <c r="E19" s="2351"/>
      <c r="F19" s="2352"/>
      <c r="G19" s="2405" t="s">
        <v>224</v>
      </c>
      <c r="H19" s="2348"/>
      <c r="I19" s="2348"/>
      <c r="J19" s="2483"/>
      <c r="K19" s="2483"/>
      <c r="L19" s="2483"/>
      <c r="M19" s="2483"/>
      <c r="N19" s="2483"/>
      <c r="O19" s="2483"/>
      <c r="P19" s="2483"/>
      <c r="Q19" s="2484"/>
      <c r="R19" s="2408"/>
      <c r="S19" s="2352"/>
      <c r="T19" s="2405"/>
      <c r="U19" s="2348"/>
      <c r="V19" s="2348"/>
      <c r="W19" s="2348"/>
      <c r="X19" s="2348"/>
      <c r="Y19" s="2348"/>
      <c r="Z19" s="2348"/>
      <c r="AA19" s="2348" t="s">
        <v>393</v>
      </c>
      <c r="AB19" s="2348"/>
      <c r="AC19" s="2348"/>
      <c r="AD19" s="2348"/>
      <c r="AE19" s="2338"/>
      <c r="AF19" s="2338"/>
      <c r="AG19" s="2338"/>
      <c r="AH19" s="2336"/>
      <c r="AI19" s="2408"/>
      <c r="AJ19" s="2352"/>
      <c r="AK19" s="2405"/>
      <c r="AL19" s="2348"/>
      <c r="AM19" s="2348"/>
      <c r="AN19" s="2348" t="s">
        <v>391</v>
      </c>
      <c r="AO19" s="2348"/>
      <c r="AP19" s="2348"/>
      <c r="AQ19" s="2348"/>
      <c r="AR19" s="2348" t="s">
        <v>102</v>
      </c>
      <c r="AS19" s="2348"/>
      <c r="AT19" s="2348"/>
      <c r="AU19" s="2348"/>
      <c r="AV19" s="2348"/>
      <c r="AW19" s="2421"/>
      <c r="AX19" s="18" t="s">
        <v>11</v>
      </c>
      <c r="AY19" s="3"/>
      <c r="AZ19" s="23"/>
      <c r="BJ19" s="98">
        <v>0.45833333333333298</v>
      </c>
      <c r="BK19" s="98">
        <v>0.64583333333333404</v>
      </c>
      <c r="BL19" s="98">
        <v>0.85416666666666596</v>
      </c>
    </row>
    <row r="20" spans="1:64" ht="12.75" customHeight="1" x14ac:dyDescent="0.15">
      <c r="A20" s="2479"/>
      <c r="B20" s="2480"/>
      <c r="C20" s="2326"/>
      <c r="D20" s="2329"/>
      <c r="E20" s="2485" t="s">
        <v>366</v>
      </c>
      <c r="F20" s="2429"/>
      <c r="G20" s="2426" t="s">
        <v>462</v>
      </c>
      <c r="H20" s="2413"/>
      <c r="I20" s="2413"/>
      <c r="J20" s="2486"/>
      <c r="K20" s="2486"/>
      <c r="L20" s="2486"/>
      <c r="M20" s="2486"/>
      <c r="N20" s="2486"/>
      <c r="O20" s="2486"/>
      <c r="P20" s="2486"/>
      <c r="Q20" s="2487"/>
      <c r="R20" s="2428" t="s">
        <v>249</v>
      </c>
      <c r="S20" s="2429"/>
      <c r="T20" s="2426"/>
      <c r="U20" s="2413"/>
      <c r="V20" s="2413"/>
      <c r="W20" s="2413"/>
      <c r="X20" s="2413"/>
      <c r="Y20" s="2413"/>
      <c r="Z20" s="2413"/>
      <c r="AA20" s="2413"/>
      <c r="AB20" s="2413"/>
      <c r="AC20" s="2413"/>
      <c r="AD20" s="2413"/>
      <c r="AE20" s="2339"/>
      <c r="AF20" s="2339"/>
      <c r="AG20" s="2339"/>
      <c r="AH20" s="2336"/>
      <c r="AI20" s="2428" t="s">
        <v>366</v>
      </c>
      <c r="AJ20" s="2429"/>
      <c r="AK20" s="2426"/>
      <c r="AL20" s="2413"/>
      <c r="AM20" s="2413"/>
      <c r="AN20" s="2413"/>
      <c r="AO20" s="2413"/>
      <c r="AP20" s="2413"/>
      <c r="AQ20" s="2413"/>
      <c r="AR20" s="2413"/>
      <c r="AS20" s="2413"/>
      <c r="AT20" s="2413"/>
      <c r="AU20" s="2413"/>
      <c r="AV20" s="2413"/>
      <c r="AW20" s="2414"/>
      <c r="AX20" s="2415">
        <v>14</v>
      </c>
      <c r="AY20" s="2416"/>
      <c r="AZ20" s="24"/>
      <c r="BJ20" s="98">
        <v>0.46875</v>
      </c>
      <c r="BK20" s="98">
        <v>0.656250000000001</v>
      </c>
      <c r="BL20" s="98">
        <v>0.86458333333333304</v>
      </c>
    </row>
    <row r="21" spans="1:64" ht="12.75" customHeight="1" x14ac:dyDescent="0.15">
      <c r="A21" s="2436" t="s">
        <v>1</v>
      </c>
      <c r="B21" s="2437"/>
      <c r="C21" s="2326"/>
      <c r="D21" s="2329"/>
      <c r="E21" s="2485"/>
      <c r="F21" s="2429"/>
      <c r="G21" s="2426"/>
      <c r="H21" s="2413"/>
      <c r="I21" s="2413"/>
      <c r="J21" s="2486"/>
      <c r="K21" s="2486"/>
      <c r="L21" s="2486"/>
      <c r="M21" s="2486"/>
      <c r="N21" s="2486"/>
      <c r="O21" s="2486"/>
      <c r="P21" s="2486"/>
      <c r="Q21" s="2487"/>
      <c r="R21" s="2428"/>
      <c r="S21" s="2429"/>
      <c r="T21" s="2426"/>
      <c r="U21" s="2413"/>
      <c r="V21" s="2413"/>
      <c r="W21" s="2413"/>
      <c r="X21" s="2413"/>
      <c r="Y21" s="2413"/>
      <c r="Z21" s="2413"/>
      <c r="AA21" s="2413"/>
      <c r="AB21" s="2413"/>
      <c r="AC21" s="2413"/>
      <c r="AD21" s="2413"/>
      <c r="AE21" s="2339"/>
      <c r="AF21" s="2339"/>
      <c r="AG21" s="2339"/>
      <c r="AH21" s="2336"/>
      <c r="AI21" s="2428"/>
      <c r="AJ21" s="2429"/>
      <c r="AK21" s="2426"/>
      <c r="AL21" s="2413"/>
      <c r="AM21" s="2413"/>
      <c r="AN21" s="2413"/>
      <c r="AO21" s="2413"/>
      <c r="AP21" s="2413"/>
      <c r="AQ21" s="2413"/>
      <c r="AR21" s="2413"/>
      <c r="AS21" s="2413"/>
      <c r="AT21" s="2413"/>
      <c r="AU21" s="2413"/>
      <c r="AV21" s="2413"/>
      <c r="AW21" s="2414"/>
      <c r="AX21" s="2417"/>
      <c r="AY21" s="2418"/>
      <c r="AZ21" s="25" t="s">
        <v>12</v>
      </c>
      <c r="BJ21" s="98">
        <v>0.47916666666666702</v>
      </c>
      <c r="BK21" s="98">
        <v>0.66666666666666796</v>
      </c>
      <c r="BL21" s="98">
        <v>0.875</v>
      </c>
    </row>
    <row r="22" spans="1:64" ht="12.75" customHeight="1" x14ac:dyDescent="0.15">
      <c r="A22" s="2479">
        <v>5</v>
      </c>
      <c r="B22" s="2480"/>
      <c r="C22" s="2327"/>
      <c r="D22" s="2329"/>
      <c r="E22" s="2485"/>
      <c r="F22" s="2429"/>
      <c r="G22" s="2430"/>
      <c r="H22" s="2419"/>
      <c r="I22" s="2419"/>
      <c r="J22" s="2489"/>
      <c r="K22" s="2489"/>
      <c r="L22" s="2489"/>
      <c r="M22" s="2489"/>
      <c r="N22" s="2489"/>
      <c r="O22" s="2489"/>
      <c r="P22" s="2489"/>
      <c r="Q22" s="2490"/>
      <c r="R22" s="2428"/>
      <c r="S22" s="2429"/>
      <c r="T22" s="2430"/>
      <c r="U22" s="2419"/>
      <c r="V22" s="2419"/>
      <c r="W22" s="2419"/>
      <c r="X22" s="2419"/>
      <c r="Y22" s="2419"/>
      <c r="Z22" s="2419"/>
      <c r="AA22" s="2419" t="s">
        <v>394</v>
      </c>
      <c r="AB22" s="2419"/>
      <c r="AC22" s="2419"/>
      <c r="AD22" s="2419"/>
      <c r="AE22" s="2340"/>
      <c r="AF22" s="2340"/>
      <c r="AG22" s="2340"/>
      <c r="AH22" s="2336"/>
      <c r="AI22" s="2428"/>
      <c r="AJ22" s="2429"/>
      <c r="AK22" s="2430"/>
      <c r="AL22" s="2419"/>
      <c r="AM22" s="2419"/>
      <c r="AN22" s="2419" t="s">
        <v>395</v>
      </c>
      <c r="AO22" s="2419"/>
      <c r="AP22" s="2419"/>
      <c r="AQ22" s="2419"/>
      <c r="AR22" s="2419"/>
      <c r="AS22" s="2419"/>
      <c r="AT22" s="2419"/>
      <c r="AU22" s="2419"/>
      <c r="AV22" s="2419"/>
      <c r="AW22" s="2420"/>
      <c r="AX22" s="18" t="s">
        <v>13</v>
      </c>
      <c r="AY22" s="3"/>
      <c r="AZ22" s="23"/>
      <c r="BJ22" s="98">
        <v>0.48958333333333298</v>
      </c>
      <c r="BK22" s="98">
        <v>0.67708333333333504</v>
      </c>
      <c r="BL22" s="98">
        <v>0.88541666666666596</v>
      </c>
    </row>
    <row r="23" spans="1:64" ht="12.75" customHeight="1" x14ac:dyDescent="0.15">
      <c r="A23" s="2479"/>
      <c r="B23" s="2480"/>
      <c r="C23" s="2331" t="s">
        <v>485</v>
      </c>
      <c r="D23" s="2329"/>
      <c r="E23" s="2485"/>
      <c r="F23" s="2429"/>
      <c r="G23" s="2353"/>
      <c r="H23" s="2353"/>
      <c r="I23" s="2353"/>
      <c r="J23" s="2488"/>
      <c r="K23" s="2488"/>
      <c r="L23" s="2488"/>
      <c r="M23" s="2488"/>
      <c r="N23" s="2488"/>
      <c r="O23" s="2488"/>
      <c r="P23" s="2488"/>
      <c r="Q23" s="2488"/>
      <c r="R23" s="2428"/>
      <c r="S23" s="2429"/>
      <c r="T23" s="2353"/>
      <c r="U23" s="2353"/>
      <c r="V23" s="2353"/>
      <c r="W23" s="2353"/>
      <c r="X23" s="2353"/>
      <c r="Y23" s="2353"/>
      <c r="Z23" s="2353"/>
      <c r="AA23" s="2353"/>
      <c r="AB23" s="2353"/>
      <c r="AC23" s="2353"/>
      <c r="AD23" s="2353"/>
      <c r="AE23" s="2341"/>
      <c r="AF23" s="2341"/>
      <c r="AG23" s="2341"/>
      <c r="AH23" s="2336"/>
      <c r="AI23" s="2428"/>
      <c r="AJ23" s="2429"/>
      <c r="AK23" s="2463"/>
      <c r="AL23" s="2431"/>
      <c r="AM23" s="2431"/>
      <c r="AN23" s="2353">
        <v>0.8125</v>
      </c>
      <c r="AO23" s="2353"/>
      <c r="AP23" s="2353"/>
      <c r="AQ23" s="2353"/>
      <c r="AR23" s="2353"/>
      <c r="AS23" s="2353"/>
      <c r="AT23" s="2353"/>
      <c r="AU23" s="2353"/>
      <c r="AV23" s="2431"/>
      <c r="AW23" s="2432"/>
      <c r="AX23" s="2415">
        <v>15</v>
      </c>
      <c r="AY23" s="2416"/>
      <c r="AZ23" s="24"/>
      <c r="BJ23" s="98">
        <v>0.5</v>
      </c>
      <c r="BK23" s="98">
        <v>0.687500000000001</v>
      </c>
      <c r="BL23" s="98">
        <v>0.89583333333333304</v>
      </c>
    </row>
    <row r="24" spans="1:64" ht="12.75" customHeight="1" x14ac:dyDescent="0.15">
      <c r="A24" s="2461" t="s">
        <v>2</v>
      </c>
      <c r="B24" s="2462"/>
      <c r="C24" s="2332"/>
      <c r="D24" s="2329"/>
      <c r="E24" s="2485"/>
      <c r="F24" s="2429"/>
      <c r="G24" s="2348" t="s">
        <v>372</v>
      </c>
      <c r="H24" s="2348"/>
      <c r="I24" s="2348"/>
      <c r="J24" s="2483"/>
      <c r="K24" s="2483"/>
      <c r="L24" s="2483"/>
      <c r="M24" s="2483"/>
      <c r="N24" s="2483"/>
      <c r="O24" s="2483"/>
      <c r="P24" s="2483"/>
      <c r="Q24" s="2483"/>
      <c r="R24" s="2428"/>
      <c r="S24" s="2429"/>
      <c r="T24" s="2348"/>
      <c r="U24" s="2348"/>
      <c r="V24" s="2348"/>
      <c r="W24" s="2348"/>
      <c r="X24" s="2348"/>
      <c r="Y24" s="2348"/>
      <c r="Z24" s="2348"/>
      <c r="AA24" s="2348" t="s">
        <v>372</v>
      </c>
      <c r="AB24" s="2348"/>
      <c r="AC24" s="2348"/>
      <c r="AD24" s="2348"/>
      <c r="AE24" s="2338"/>
      <c r="AF24" s="2338"/>
      <c r="AG24" s="2338"/>
      <c r="AH24" s="2336"/>
      <c r="AI24" s="2428"/>
      <c r="AJ24" s="2429"/>
      <c r="AK24" s="2405"/>
      <c r="AL24" s="2348"/>
      <c r="AM24" s="2348"/>
      <c r="AN24" s="2348" t="s">
        <v>392</v>
      </c>
      <c r="AO24" s="2348"/>
      <c r="AP24" s="2348"/>
      <c r="AQ24" s="2348"/>
      <c r="AR24" s="2348" t="s">
        <v>372</v>
      </c>
      <c r="AS24" s="2348"/>
      <c r="AT24" s="2348"/>
      <c r="AU24" s="2348"/>
      <c r="AV24" s="2348"/>
      <c r="AW24" s="2421"/>
      <c r="AX24" s="2417"/>
      <c r="AY24" s="2418"/>
      <c r="AZ24" s="25" t="s">
        <v>12</v>
      </c>
      <c r="BJ24" s="98">
        <v>0.51041666666666596</v>
      </c>
      <c r="BK24" s="98">
        <v>0.69791666666666796</v>
      </c>
      <c r="BL24" s="98">
        <v>0.906249999999999</v>
      </c>
    </row>
    <row r="25" spans="1:64" ht="12.75" customHeight="1" x14ac:dyDescent="0.15">
      <c r="A25" s="2479" t="s">
        <v>104</v>
      </c>
      <c r="B25" s="2480"/>
      <c r="C25" s="2332"/>
      <c r="D25" s="2329"/>
      <c r="E25" s="2485"/>
      <c r="F25" s="2429"/>
      <c r="G25" s="2486"/>
      <c r="H25" s="2486"/>
      <c r="I25" s="2486"/>
      <c r="J25" s="2486"/>
      <c r="K25" s="2486"/>
      <c r="L25" s="2486"/>
      <c r="M25" s="2486"/>
      <c r="N25" s="2486"/>
      <c r="O25" s="2486"/>
      <c r="P25" s="2486"/>
      <c r="Q25" s="2486"/>
      <c r="R25" s="2428"/>
      <c r="S25" s="2429"/>
      <c r="T25" s="2486"/>
      <c r="U25" s="2486"/>
      <c r="V25" s="2486"/>
      <c r="W25" s="2413"/>
      <c r="X25" s="2413"/>
      <c r="Y25" s="2413"/>
      <c r="Z25" s="2413"/>
      <c r="AA25" s="2413"/>
      <c r="AB25" s="2413"/>
      <c r="AC25" s="2413"/>
      <c r="AD25" s="2413"/>
      <c r="AE25" s="2339"/>
      <c r="AF25" s="2339"/>
      <c r="AG25" s="2339"/>
      <c r="AH25" s="2336"/>
      <c r="AI25" s="2428"/>
      <c r="AJ25" s="2429"/>
      <c r="AK25" s="2426"/>
      <c r="AL25" s="2413"/>
      <c r="AM25" s="2413"/>
      <c r="AN25" s="2413"/>
      <c r="AO25" s="2413"/>
      <c r="AP25" s="2413"/>
      <c r="AQ25" s="2413"/>
      <c r="AR25" s="2413"/>
      <c r="AS25" s="2413"/>
      <c r="AT25" s="2413"/>
      <c r="AU25" s="2413"/>
      <c r="AV25" s="2413"/>
      <c r="AW25" s="2414"/>
      <c r="AX25" s="21" t="s">
        <v>95</v>
      </c>
      <c r="AY25" s="22"/>
      <c r="AZ25" s="26"/>
      <c r="BJ25" s="98">
        <v>0.52083333333333304</v>
      </c>
      <c r="BK25" s="98">
        <v>0.70833333333333504</v>
      </c>
      <c r="BL25" s="98">
        <v>0.91666666666666596</v>
      </c>
    </row>
    <row r="26" spans="1:64" ht="12.75" customHeight="1" x14ac:dyDescent="0.15">
      <c r="A26" s="2479"/>
      <c r="B26" s="2480"/>
      <c r="C26" s="2332"/>
      <c r="D26" s="2329"/>
      <c r="E26" s="2485"/>
      <c r="F26" s="2429"/>
      <c r="G26" s="2486"/>
      <c r="H26" s="2486"/>
      <c r="I26" s="2486"/>
      <c r="J26" s="2486"/>
      <c r="K26" s="2486"/>
      <c r="L26" s="2486"/>
      <c r="M26" s="2486"/>
      <c r="N26" s="2486"/>
      <c r="O26" s="2486"/>
      <c r="P26" s="2486"/>
      <c r="Q26" s="2487"/>
      <c r="R26" s="2428"/>
      <c r="S26" s="2429"/>
      <c r="T26" s="2486"/>
      <c r="U26" s="2486"/>
      <c r="V26" s="2486"/>
      <c r="W26" s="2413"/>
      <c r="X26" s="2413"/>
      <c r="Y26" s="2413"/>
      <c r="Z26" s="2413"/>
      <c r="AA26" s="2413"/>
      <c r="AB26" s="2413"/>
      <c r="AC26" s="2413"/>
      <c r="AD26" s="2413"/>
      <c r="AE26" s="2339"/>
      <c r="AF26" s="2339"/>
      <c r="AG26" s="2339"/>
      <c r="AH26" s="2336"/>
      <c r="AI26" s="2428"/>
      <c r="AJ26" s="2429"/>
      <c r="AK26" s="2426"/>
      <c r="AL26" s="2413"/>
      <c r="AM26" s="2413"/>
      <c r="AN26" s="2413"/>
      <c r="AO26" s="2413"/>
      <c r="AP26" s="2413"/>
      <c r="AQ26" s="2413"/>
      <c r="AR26" s="2413"/>
      <c r="AS26" s="2413"/>
      <c r="AT26" s="2413"/>
      <c r="AU26" s="2413"/>
      <c r="AV26" s="2413"/>
      <c r="AW26" s="2414"/>
      <c r="AX26" s="2464">
        <f>IF(SUM(AX20,AX23)=0,"",SUM(AX20,AX23))</f>
        <v>29</v>
      </c>
      <c r="AY26" s="2465"/>
      <c r="AZ26" s="27"/>
      <c r="BJ26" s="98">
        <v>0.53125</v>
      </c>
    </row>
    <row r="27" spans="1:64" ht="12.75" customHeight="1" thickBot="1" x14ac:dyDescent="0.2">
      <c r="A27" s="2468" t="s">
        <v>15</v>
      </c>
      <c r="B27" s="2469"/>
      <c r="C27" s="2333"/>
      <c r="D27" s="2330"/>
      <c r="E27" s="2493"/>
      <c r="F27" s="2492"/>
      <c r="G27" s="2362"/>
      <c r="H27" s="2362"/>
      <c r="I27" s="2362"/>
      <c r="J27" s="2362"/>
      <c r="K27" s="2362"/>
      <c r="L27" s="2362"/>
      <c r="M27" s="2362"/>
      <c r="N27" s="2362"/>
      <c r="O27" s="2362"/>
      <c r="P27" s="2362"/>
      <c r="Q27" s="2362"/>
      <c r="R27" s="2491"/>
      <c r="S27" s="2492"/>
      <c r="T27" s="2362"/>
      <c r="U27" s="2362"/>
      <c r="V27" s="2362"/>
      <c r="W27" s="2362"/>
      <c r="X27" s="2362"/>
      <c r="Y27" s="2362"/>
      <c r="Z27" s="2362"/>
      <c r="AA27" s="2472"/>
      <c r="AB27" s="2472"/>
      <c r="AC27" s="2472"/>
      <c r="AD27" s="2472"/>
      <c r="AE27" s="2340"/>
      <c r="AF27" s="2340"/>
      <c r="AG27" s="2340"/>
      <c r="AH27" s="2337"/>
      <c r="AI27" s="2491"/>
      <c r="AJ27" s="2492"/>
      <c r="AK27" s="2476"/>
      <c r="AL27" s="2472"/>
      <c r="AM27" s="2472"/>
      <c r="AN27" s="2472" t="s">
        <v>377</v>
      </c>
      <c r="AO27" s="2472"/>
      <c r="AP27" s="2472"/>
      <c r="AQ27" s="2472"/>
      <c r="AR27" s="2472"/>
      <c r="AS27" s="2472"/>
      <c r="AT27" s="2472"/>
      <c r="AU27" s="2472"/>
      <c r="AV27" s="2472"/>
      <c r="AW27" s="2475"/>
      <c r="AX27" s="2466"/>
      <c r="AY27" s="2467"/>
      <c r="AZ27" s="28" t="s">
        <v>12</v>
      </c>
      <c r="BJ27" s="98">
        <v>0.54166666666666596</v>
      </c>
    </row>
    <row r="28" spans="1:64" ht="12.75" customHeight="1" x14ac:dyDescent="0.15">
      <c r="A28" s="2477">
        <v>7</v>
      </c>
      <c r="B28" s="2478"/>
      <c r="C28" s="2325" t="s">
        <v>9</v>
      </c>
      <c r="D28" s="2328" t="s">
        <v>483</v>
      </c>
      <c r="E28" s="2349" t="s">
        <v>94</v>
      </c>
      <c r="F28" s="2350"/>
      <c r="G28" s="2409">
        <v>0.375</v>
      </c>
      <c r="H28" s="2398"/>
      <c r="I28" s="2398"/>
      <c r="J28" s="2481"/>
      <c r="K28" s="2481"/>
      <c r="L28" s="2481"/>
      <c r="M28" s="2481"/>
      <c r="N28" s="2481"/>
      <c r="O28" s="2481"/>
      <c r="P28" s="2481"/>
      <c r="Q28" s="2482"/>
      <c r="R28" s="2407" t="s">
        <v>92</v>
      </c>
      <c r="S28" s="2350"/>
      <c r="T28" s="2409">
        <v>0.54166666666666663</v>
      </c>
      <c r="U28" s="2398"/>
      <c r="V28" s="2398"/>
      <c r="W28" s="2481"/>
      <c r="X28" s="2481"/>
      <c r="Y28" s="2481"/>
      <c r="Z28" s="2481"/>
      <c r="AA28" s="2481"/>
      <c r="AB28" s="2481"/>
      <c r="AC28" s="2481"/>
      <c r="AD28" s="2481"/>
      <c r="AE28" s="2345" t="s">
        <v>559</v>
      </c>
      <c r="AF28" s="2345"/>
      <c r="AG28" s="2345"/>
      <c r="AH28" s="2335" t="s">
        <v>484</v>
      </c>
      <c r="AI28" s="2407" t="s">
        <v>93</v>
      </c>
      <c r="AJ28" s="2350"/>
      <c r="AK28" s="2409">
        <v>0.8125</v>
      </c>
      <c r="AL28" s="2398"/>
      <c r="AM28" s="2398"/>
      <c r="AN28" s="2398">
        <v>0.86458333333333337</v>
      </c>
      <c r="AO28" s="2398"/>
      <c r="AP28" s="2398"/>
      <c r="AQ28" s="2398"/>
      <c r="AR28" s="2398">
        <v>0.89583333333333337</v>
      </c>
      <c r="AS28" s="2398"/>
      <c r="AT28" s="2398"/>
      <c r="AU28" s="2398"/>
      <c r="AV28" s="2481"/>
      <c r="AW28" s="2494"/>
      <c r="AX28" s="2400" t="s">
        <v>10</v>
      </c>
      <c r="AY28" s="2401"/>
      <c r="AZ28" s="2402"/>
    </row>
    <row r="29" spans="1:64" ht="12.75" customHeight="1" x14ac:dyDescent="0.15">
      <c r="A29" s="2479"/>
      <c r="B29" s="2480"/>
      <c r="C29" s="2326"/>
      <c r="D29" s="2329"/>
      <c r="E29" s="2351"/>
      <c r="F29" s="2352"/>
      <c r="G29" s="2405" t="s">
        <v>463</v>
      </c>
      <c r="H29" s="2348"/>
      <c r="I29" s="2348"/>
      <c r="J29" s="2483"/>
      <c r="K29" s="2483"/>
      <c r="L29" s="2483"/>
      <c r="M29" s="2483"/>
      <c r="N29" s="2483"/>
      <c r="O29" s="2483"/>
      <c r="P29" s="2483"/>
      <c r="Q29" s="2484"/>
      <c r="R29" s="2408"/>
      <c r="S29" s="2352"/>
      <c r="T29" s="2405" t="s">
        <v>380</v>
      </c>
      <c r="U29" s="2348"/>
      <c r="V29" s="2348"/>
      <c r="W29" s="2483"/>
      <c r="X29" s="2483"/>
      <c r="Y29" s="2483"/>
      <c r="Z29" s="2483"/>
      <c r="AA29" s="2483"/>
      <c r="AB29" s="2483"/>
      <c r="AC29" s="2483"/>
      <c r="AD29" s="2483"/>
      <c r="AE29" s="2397"/>
      <c r="AF29" s="2397"/>
      <c r="AG29" s="2397"/>
      <c r="AH29" s="2336"/>
      <c r="AI29" s="2408"/>
      <c r="AJ29" s="2352"/>
      <c r="AK29" s="2405" t="s">
        <v>401</v>
      </c>
      <c r="AL29" s="2348"/>
      <c r="AM29" s="2348"/>
      <c r="AN29" s="2348" t="s">
        <v>400</v>
      </c>
      <c r="AO29" s="2348"/>
      <c r="AP29" s="2348"/>
      <c r="AQ29" s="2348"/>
      <c r="AR29" s="2348" t="s">
        <v>103</v>
      </c>
      <c r="AS29" s="2348"/>
      <c r="AT29" s="2348"/>
      <c r="AU29" s="2348"/>
      <c r="AV29" s="2483"/>
      <c r="AW29" s="2498"/>
      <c r="AX29" s="18" t="s">
        <v>11</v>
      </c>
      <c r="AY29" s="3"/>
      <c r="AZ29" s="23"/>
    </row>
    <row r="30" spans="1:64" ht="12.75" customHeight="1" x14ac:dyDescent="0.15">
      <c r="A30" s="2479"/>
      <c r="B30" s="2480"/>
      <c r="C30" s="2326"/>
      <c r="D30" s="2329"/>
      <c r="E30" s="2485" t="s">
        <v>366</v>
      </c>
      <c r="F30" s="2429"/>
      <c r="G30" s="2426" t="s">
        <v>464</v>
      </c>
      <c r="H30" s="2413"/>
      <c r="I30" s="2413"/>
      <c r="J30" s="2486"/>
      <c r="K30" s="2486"/>
      <c r="L30" s="2486"/>
      <c r="M30" s="2486"/>
      <c r="N30" s="2486"/>
      <c r="O30" s="2486"/>
      <c r="P30" s="2486"/>
      <c r="Q30" s="2487"/>
      <c r="R30" s="2428" t="s">
        <v>250</v>
      </c>
      <c r="S30" s="2429"/>
      <c r="T30" s="2426" t="s">
        <v>381</v>
      </c>
      <c r="U30" s="2413"/>
      <c r="V30" s="2413"/>
      <c r="W30" s="2486"/>
      <c r="X30" s="2486"/>
      <c r="Y30" s="2486"/>
      <c r="Z30" s="2486"/>
      <c r="AA30" s="2486"/>
      <c r="AB30" s="2486"/>
      <c r="AC30" s="2486"/>
      <c r="AD30" s="2486"/>
      <c r="AE30" s="2433" t="s">
        <v>560</v>
      </c>
      <c r="AF30" s="2433"/>
      <c r="AG30" s="2433"/>
      <c r="AH30" s="2336"/>
      <c r="AI30" s="2428" t="s">
        <v>366</v>
      </c>
      <c r="AJ30" s="2429"/>
      <c r="AK30" s="2426"/>
      <c r="AL30" s="2413"/>
      <c r="AM30" s="2413"/>
      <c r="AN30" s="2413"/>
      <c r="AO30" s="2413"/>
      <c r="AP30" s="2413"/>
      <c r="AQ30" s="2413"/>
      <c r="AR30" s="2413"/>
      <c r="AS30" s="2413"/>
      <c r="AT30" s="2413"/>
      <c r="AU30" s="2413"/>
      <c r="AV30" s="2486"/>
      <c r="AW30" s="2495"/>
      <c r="AX30" s="2415">
        <v>14</v>
      </c>
      <c r="AY30" s="2416"/>
      <c r="AZ30" s="24"/>
    </row>
    <row r="31" spans="1:64" ht="12.75" customHeight="1" x14ac:dyDescent="0.15">
      <c r="A31" s="2436" t="s">
        <v>1</v>
      </c>
      <c r="B31" s="2437"/>
      <c r="C31" s="2326"/>
      <c r="D31" s="2329"/>
      <c r="E31" s="2485"/>
      <c r="F31" s="2429"/>
      <c r="G31" s="2426"/>
      <c r="H31" s="2413"/>
      <c r="I31" s="2413"/>
      <c r="J31" s="2486"/>
      <c r="K31" s="2486"/>
      <c r="L31" s="2486"/>
      <c r="M31" s="2486"/>
      <c r="N31" s="2486"/>
      <c r="O31" s="2486"/>
      <c r="P31" s="2486"/>
      <c r="Q31" s="2487"/>
      <c r="R31" s="2428"/>
      <c r="S31" s="2429"/>
      <c r="T31" s="2426"/>
      <c r="U31" s="2413"/>
      <c r="V31" s="2413"/>
      <c r="W31" s="2486"/>
      <c r="X31" s="2486"/>
      <c r="Y31" s="2486"/>
      <c r="Z31" s="2486"/>
      <c r="AA31" s="2486"/>
      <c r="AB31" s="2486"/>
      <c r="AC31" s="2486"/>
      <c r="AD31" s="2486"/>
      <c r="AE31" s="2433"/>
      <c r="AF31" s="2433"/>
      <c r="AG31" s="2433"/>
      <c r="AH31" s="2336"/>
      <c r="AI31" s="2428"/>
      <c r="AJ31" s="2429"/>
      <c r="AK31" s="2426"/>
      <c r="AL31" s="2413"/>
      <c r="AM31" s="2413"/>
      <c r="AN31" s="2413"/>
      <c r="AO31" s="2413"/>
      <c r="AP31" s="2413"/>
      <c r="AQ31" s="2413"/>
      <c r="AR31" s="2413"/>
      <c r="AS31" s="2413"/>
      <c r="AT31" s="2413"/>
      <c r="AU31" s="2413"/>
      <c r="AV31" s="2486"/>
      <c r="AW31" s="2495"/>
      <c r="AX31" s="2417"/>
      <c r="AY31" s="2418"/>
      <c r="AZ31" s="25" t="s">
        <v>12</v>
      </c>
    </row>
    <row r="32" spans="1:64" ht="12.75" customHeight="1" x14ac:dyDescent="0.15">
      <c r="A32" s="2479">
        <v>6</v>
      </c>
      <c r="B32" s="2480"/>
      <c r="C32" s="2327"/>
      <c r="D32" s="2329"/>
      <c r="E32" s="2485"/>
      <c r="F32" s="2429"/>
      <c r="G32" s="2430" t="s">
        <v>406</v>
      </c>
      <c r="H32" s="2419"/>
      <c r="I32" s="2419"/>
      <c r="J32" s="2489"/>
      <c r="K32" s="2489"/>
      <c r="L32" s="2489"/>
      <c r="M32" s="2489"/>
      <c r="N32" s="2489"/>
      <c r="O32" s="2489"/>
      <c r="P32" s="2489"/>
      <c r="Q32" s="2490"/>
      <c r="R32" s="2428"/>
      <c r="S32" s="2429"/>
      <c r="T32" s="2430"/>
      <c r="U32" s="2419"/>
      <c r="V32" s="2419"/>
      <c r="W32" s="2489"/>
      <c r="X32" s="2489"/>
      <c r="Y32" s="2489"/>
      <c r="Z32" s="2489"/>
      <c r="AA32" s="2489"/>
      <c r="AB32" s="2489"/>
      <c r="AC32" s="2489"/>
      <c r="AD32" s="2489"/>
      <c r="AE32" s="2434" t="s">
        <v>561</v>
      </c>
      <c r="AF32" s="2434"/>
      <c r="AG32" s="2434"/>
      <c r="AH32" s="2336"/>
      <c r="AI32" s="2428"/>
      <c r="AJ32" s="2429"/>
      <c r="AK32" s="2430"/>
      <c r="AL32" s="2419"/>
      <c r="AM32" s="2419"/>
      <c r="AN32" s="2419" t="s">
        <v>402</v>
      </c>
      <c r="AO32" s="2419"/>
      <c r="AP32" s="2419"/>
      <c r="AQ32" s="2419"/>
      <c r="AR32" s="2419" t="s">
        <v>384</v>
      </c>
      <c r="AS32" s="2419"/>
      <c r="AT32" s="2419"/>
      <c r="AU32" s="2419"/>
      <c r="AV32" s="2489"/>
      <c r="AW32" s="2499"/>
      <c r="AX32" s="18" t="s">
        <v>13</v>
      </c>
      <c r="AY32" s="3"/>
      <c r="AZ32" s="23"/>
    </row>
    <row r="33" spans="1:52" ht="12.75" customHeight="1" x14ac:dyDescent="0.15">
      <c r="A33" s="2479"/>
      <c r="B33" s="2480"/>
      <c r="C33" s="2331" t="s">
        <v>485</v>
      </c>
      <c r="D33" s="2329"/>
      <c r="E33" s="2485"/>
      <c r="F33" s="2429"/>
      <c r="G33" s="2353"/>
      <c r="H33" s="2353"/>
      <c r="I33" s="2353"/>
      <c r="J33" s="2488"/>
      <c r="K33" s="2488"/>
      <c r="L33" s="2488"/>
      <c r="M33" s="2488"/>
      <c r="N33" s="2353"/>
      <c r="O33" s="2353"/>
      <c r="P33" s="2353"/>
      <c r="Q33" s="2353"/>
      <c r="R33" s="2428"/>
      <c r="S33" s="2429"/>
      <c r="T33" s="2353"/>
      <c r="U33" s="2353"/>
      <c r="V33" s="2353"/>
      <c r="W33" s="2488"/>
      <c r="X33" s="2488"/>
      <c r="Y33" s="2488"/>
      <c r="Z33" s="2488"/>
      <c r="AA33" s="2488"/>
      <c r="AB33" s="2488"/>
      <c r="AC33" s="2488"/>
      <c r="AD33" s="2488"/>
      <c r="AE33" s="2435"/>
      <c r="AF33" s="2435"/>
      <c r="AG33" s="2435"/>
      <c r="AH33" s="2336"/>
      <c r="AI33" s="2428"/>
      <c r="AJ33" s="2429"/>
      <c r="AK33" s="2463"/>
      <c r="AL33" s="2431"/>
      <c r="AM33" s="2431"/>
      <c r="AN33" s="2353"/>
      <c r="AO33" s="2353"/>
      <c r="AP33" s="2353"/>
      <c r="AQ33" s="2353"/>
      <c r="AR33" s="2353"/>
      <c r="AS33" s="2353"/>
      <c r="AT33" s="2353"/>
      <c r="AU33" s="2353"/>
      <c r="AV33" s="2496"/>
      <c r="AW33" s="2497"/>
      <c r="AX33" s="2415">
        <v>15</v>
      </c>
      <c r="AY33" s="2416"/>
      <c r="AZ33" s="24"/>
    </row>
    <row r="34" spans="1:52" ht="12.75" customHeight="1" x14ac:dyDescent="0.15">
      <c r="A34" s="2461" t="s">
        <v>2</v>
      </c>
      <c r="B34" s="2462"/>
      <c r="C34" s="2332"/>
      <c r="D34" s="2329"/>
      <c r="E34" s="2485"/>
      <c r="F34" s="2429"/>
      <c r="G34" s="2348" t="s">
        <v>372</v>
      </c>
      <c r="H34" s="2348"/>
      <c r="I34" s="2348"/>
      <c r="J34" s="2483"/>
      <c r="K34" s="2483"/>
      <c r="L34" s="2483"/>
      <c r="M34" s="2483"/>
      <c r="N34" s="2348"/>
      <c r="O34" s="2348"/>
      <c r="P34" s="2348"/>
      <c r="Q34" s="2348"/>
      <c r="R34" s="2428"/>
      <c r="S34" s="2429"/>
      <c r="T34" s="2348" t="s">
        <v>372</v>
      </c>
      <c r="U34" s="2348"/>
      <c r="V34" s="2348"/>
      <c r="W34" s="2483"/>
      <c r="X34" s="2483"/>
      <c r="Y34" s="2483"/>
      <c r="Z34" s="2483"/>
      <c r="AA34" s="2483"/>
      <c r="AB34" s="2483"/>
      <c r="AC34" s="2483"/>
      <c r="AD34" s="2483"/>
      <c r="AE34" s="2397" t="s">
        <v>562</v>
      </c>
      <c r="AF34" s="2397"/>
      <c r="AG34" s="2397"/>
      <c r="AH34" s="2336"/>
      <c r="AI34" s="2428"/>
      <c r="AJ34" s="2429"/>
      <c r="AK34" s="2405" t="s">
        <v>372</v>
      </c>
      <c r="AL34" s="2348"/>
      <c r="AM34" s="2348"/>
      <c r="AN34" s="2348" t="s">
        <v>372</v>
      </c>
      <c r="AO34" s="2348"/>
      <c r="AP34" s="2348"/>
      <c r="AQ34" s="2348"/>
      <c r="AR34" s="2348" t="s">
        <v>372</v>
      </c>
      <c r="AS34" s="2348"/>
      <c r="AT34" s="2348"/>
      <c r="AU34" s="2348"/>
      <c r="AV34" s="2483"/>
      <c r="AW34" s="2498"/>
      <c r="AX34" s="2417"/>
      <c r="AY34" s="2418"/>
      <c r="AZ34" s="25" t="s">
        <v>12</v>
      </c>
    </row>
    <row r="35" spans="1:52" ht="12.75" customHeight="1" x14ac:dyDescent="0.15">
      <c r="A35" s="2479" t="s">
        <v>89</v>
      </c>
      <c r="B35" s="2480"/>
      <c r="C35" s="2332"/>
      <c r="D35" s="2329"/>
      <c r="E35" s="2485"/>
      <c r="F35" s="2429"/>
      <c r="G35" s="2413"/>
      <c r="H35" s="2413"/>
      <c r="I35" s="2413"/>
      <c r="J35" s="2486"/>
      <c r="K35" s="2486"/>
      <c r="L35" s="2486"/>
      <c r="M35" s="2486"/>
      <c r="N35" s="2486"/>
      <c r="O35" s="2486"/>
      <c r="P35" s="2486"/>
      <c r="Q35" s="2486"/>
      <c r="R35" s="2428"/>
      <c r="S35" s="2429"/>
      <c r="T35" s="2486"/>
      <c r="U35" s="2486"/>
      <c r="V35" s="2486"/>
      <c r="W35" s="2486"/>
      <c r="X35" s="2486"/>
      <c r="Y35" s="2486"/>
      <c r="Z35" s="2486"/>
      <c r="AA35" s="2486"/>
      <c r="AB35" s="2486"/>
      <c r="AC35" s="2486"/>
      <c r="AD35" s="2486"/>
      <c r="AE35" s="2433"/>
      <c r="AF35" s="2433"/>
      <c r="AG35" s="2433"/>
      <c r="AH35" s="2336"/>
      <c r="AI35" s="2428"/>
      <c r="AJ35" s="2429"/>
      <c r="AK35" s="2426"/>
      <c r="AL35" s="2413"/>
      <c r="AM35" s="2413"/>
      <c r="AN35" s="2486"/>
      <c r="AO35" s="2486"/>
      <c r="AP35" s="2486"/>
      <c r="AQ35" s="2486"/>
      <c r="AR35" s="2486"/>
      <c r="AS35" s="2486"/>
      <c r="AT35" s="2486"/>
      <c r="AU35" s="2486"/>
      <c r="AV35" s="2486"/>
      <c r="AW35" s="2495"/>
      <c r="AX35" s="21" t="s">
        <v>95</v>
      </c>
      <c r="AY35" s="22"/>
      <c r="AZ35" s="26"/>
    </row>
    <row r="36" spans="1:52" ht="12.75" customHeight="1" x14ac:dyDescent="0.15">
      <c r="A36" s="2479"/>
      <c r="B36" s="2480"/>
      <c r="C36" s="2332"/>
      <c r="D36" s="2329"/>
      <c r="E36" s="2485"/>
      <c r="F36" s="2429"/>
      <c r="G36" s="2413"/>
      <c r="H36" s="2413"/>
      <c r="I36" s="2413"/>
      <c r="J36" s="2486"/>
      <c r="K36" s="2486"/>
      <c r="L36" s="2486"/>
      <c r="M36" s="2486"/>
      <c r="N36" s="2486"/>
      <c r="O36" s="2486"/>
      <c r="P36" s="2486"/>
      <c r="Q36" s="2487"/>
      <c r="R36" s="2428"/>
      <c r="S36" s="2429"/>
      <c r="T36" s="2486"/>
      <c r="U36" s="2486"/>
      <c r="V36" s="2486"/>
      <c r="W36" s="2486"/>
      <c r="X36" s="2486"/>
      <c r="Y36" s="2486"/>
      <c r="Z36" s="2486"/>
      <c r="AA36" s="2486"/>
      <c r="AB36" s="2486"/>
      <c r="AC36" s="2486"/>
      <c r="AD36" s="2486"/>
      <c r="AE36" s="2433"/>
      <c r="AF36" s="2433"/>
      <c r="AG36" s="2433"/>
      <c r="AH36" s="2336"/>
      <c r="AI36" s="2428"/>
      <c r="AJ36" s="2429"/>
      <c r="AK36" s="2426"/>
      <c r="AL36" s="2413"/>
      <c r="AM36" s="2413"/>
      <c r="AN36" s="2486"/>
      <c r="AO36" s="2486"/>
      <c r="AP36" s="2486"/>
      <c r="AQ36" s="2486"/>
      <c r="AR36" s="2486"/>
      <c r="AS36" s="2486"/>
      <c r="AT36" s="2486"/>
      <c r="AU36" s="2486"/>
      <c r="AV36" s="2486"/>
      <c r="AW36" s="2495"/>
      <c r="AX36" s="2464">
        <f>IF(SUM(AX30,AX33)=0,"",SUM(AX30,AX33))</f>
        <v>29</v>
      </c>
      <c r="AY36" s="2465"/>
      <c r="AZ36" s="27"/>
    </row>
    <row r="37" spans="1:52" ht="12.75" customHeight="1" thickBot="1" x14ac:dyDescent="0.2">
      <c r="A37" s="2468" t="s">
        <v>15</v>
      </c>
      <c r="B37" s="2469"/>
      <c r="C37" s="2333"/>
      <c r="D37" s="2330"/>
      <c r="E37" s="2493"/>
      <c r="F37" s="2492"/>
      <c r="G37" s="2362"/>
      <c r="H37" s="2362"/>
      <c r="I37" s="2362"/>
      <c r="J37" s="2362"/>
      <c r="K37" s="2362"/>
      <c r="L37" s="2362"/>
      <c r="M37" s="2362"/>
      <c r="N37" s="2362"/>
      <c r="O37" s="2362"/>
      <c r="P37" s="2362"/>
      <c r="Q37" s="2362"/>
      <c r="R37" s="2491"/>
      <c r="S37" s="2492"/>
      <c r="T37" s="2362"/>
      <c r="U37" s="2362"/>
      <c r="V37" s="2362"/>
      <c r="W37" s="2362"/>
      <c r="X37" s="2362"/>
      <c r="Y37" s="2362"/>
      <c r="Z37" s="2362"/>
      <c r="AA37" s="2362"/>
      <c r="AB37" s="2362"/>
      <c r="AC37" s="2362"/>
      <c r="AD37" s="2362"/>
      <c r="AE37" s="2342"/>
      <c r="AF37" s="2342"/>
      <c r="AG37" s="2342"/>
      <c r="AH37" s="2337"/>
      <c r="AI37" s="2491"/>
      <c r="AJ37" s="2492"/>
      <c r="AK37" s="2476"/>
      <c r="AL37" s="2472"/>
      <c r="AM37" s="2472"/>
      <c r="AN37" s="2362"/>
      <c r="AO37" s="2362"/>
      <c r="AP37" s="2362"/>
      <c r="AQ37" s="2362"/>
      <c r="AR37" s="2362"/>
      <c r="AS37" s="2362"/>
      <c r="AT37" s="2362"/>
      <c r="AU37" s="2362"/>
      <c r="AV37" s="2362"/>
      <c r="AW37" s="2500"/>
      <c r="AX37" s="2466"/>
      <c r="AY37" s="2467"/>
      <c r="AZ37" s="28" t="s">
        <v>12</v>
      </c>
    </row>
    <row r="38" spans="1:52" ht="4.5" customHeight="1" thickBot="1" x14ac:dyDescent="0.2"/>
    <row r="39" spans="1:52" ht="15" customHeight="1" thickTop="1" thickBot="1" x14ac:dyDescent="0.2">
      <c r="A39" s="2354" t="s">
        <v>77</v>
      </c>
      <c r="B39" s="2355"/>
      <c r="C39" s="2355"/>
      <c r="D39" s="2355"/>
      <c r="E39" s="2355"/>
      <c r="F39" s="2355"/>
      <c r="G39" s="2355"/>
      <c r="H39" s="2355"/>
      <c r="I39" s="2355"/>
      <c r="J39" s="2355"/>
      <c r="K39" s="2355"/>
      <c r="L39" s="2355"/>
      <c r="M39" s="2355"/>
      <c r="N39" s="2355"/>
      <c r="O39" s="2355"/>
      <c r="P39" s="2355"/>
      <c r="Q39" s="2355"/>
      <c r="R39" s="2355"/>
      <c r="S39" s="2355"/>
      <c r="T39" s="2355"/>
      <c r="U39" s="2355"/>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6"/>
    </row>
    <row r="40" spans="1:52" ht="7.9" customHeight="1" thickTop="1" thickBot="1" x14ac:dyDescent="0.2">
      <c r="A40" s="4"/>
      <c r="B40" s="4"/>
      <c r="C40" s="4"/>
      <c r="D40" s="4"/>
      <c r="E40" s="4"/>
      <c r="F40" s="4"/>
      <c r="G40" s="4"/>
      <c r="H40" s="4"/>
      <c r="I40" s="4"/>
      <c r="J40" s="4"/>
      <c r="K40" s="4"/>
      <c r="L40" s="4"/>
      <c r="M40" s="4"/>
      <c r="N40" s="4"/>
      <c r="O40" s="4"/>
      <c r="P40" s="4"/>
      <c r="Q40" s="4"/>
      <c r="R40" s="4"/>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18" customHeight="1" x14ac:dyDescent="0.15">
      <c r="A41" s="2357" t="s">
        <v>563</v>
      </c>
      <c r="B41" s="2358"/>
      <c r="C41" s="2358"/>
      <c r="D41" s="2358"/>
      <c r="E41" s="2358"/>
      <c r="F41" s="2358"/>
      <c r="G41" s="2358"/>
      <c r="H41" s="2358"/>
      <c r="I41" s="2358"/>
      <c r="J41" s="2358"/>
      <c r="K41" s="2358"/>
      <c r="L41" s="2358"/>
      <c r="M41" s="2358"/>
      <c r="N41" s="2358"/>
      <c r="O41" s="2358"/>
      <c r="P41" s="2358"/>
      <c r="Q41" s="2358"/>
      <c r="R41" s="2359"/>
      <c r="S41" s="2360" t="s">
        <v>165</v>
      </c>
      <c r="T41" s="2361"/>
      <c r="U41" s="2361"/>
      <c r="V41" s="2361"/>
      <c r="W41" s="2361"/>
      <c r="X41" s="2361"/>
      <c r="Y41" s="2361"/>
      <c r="Z41" s="2361"/>
      <c r="AA41" s="2361"/>
      <c r="AB41" s="2361"/>
      <c r="AC41" s="2361"/>
      <c r="AD41" s="2361"/>
      <c r="AE41" s="2361"/>
      <c r="AF41" s="2361"/>
      <c r="AG41" s="2361"/>
      <c r="AH41" s="2361"/>
      <c r="AI41" s="2361"/>
      <c r="AJ41" s="2361"/>
      <c r="AK41" s="2361"/>
      <c r="AL41" s="2361"/>
      <c r="AM41" s="2361"/>
      <c r="AN41" s="2361"/>
      <c r="AO41" s="2361"/>
      <c r="AP41" s="2361"/>
      <c r="AQ41" s="2361"/>
      <c r="AR41" s="2361"/>
      <c r="AS41" s="2361"/>
      <c r="AT41" s="2361"/>
      <c r="AU41" s="2361"/>
      <c r="AV41" s="2361"/>
      <c r="AW41" s="2361"/>
      <c r="AX41" s="2361"/>
      <c r="AY41" s="2361"/>
      <c r="AZ41" s="39"/>
    </row>
    <row r="42" spans="1:52" ht="18" customHeight="1" x14ac:dyDescent="0.15">
      <c r="A42" s="2501"/>
      <c r="B42" s="2502"/>
      <c r="C42" s="2503" t="s">
        <v>164</v>
      </c>
      <c r="D42" s="2503"/>
      <c r="E42" s="2503"/>
      <c r="F42" s="2503"/>
      <c r="G42" s="2503"/>
      <c r="H42" s="2503"/>
      <c r="I42" s="2503"/>
      <c r="J42" s="2503"/>
      <c r="K42" s="2503"/>
      <c r="L42" s="2503"/>
      <c r="M42" s="2503"/>
      <c r="N42" s="2503"/>
      <c r="O42" s="2503"/>
      <c r="P42" s="2503"/>
      <c r="Q42" s="2503"/>
      <c r="R42" s="2504"/>
      <c r="S42" s="2505" t="s">
        <v>403</v>
      </c>
      <c r="T42" s="2506"/>
      <c r="U42" s="2506"/>
      <c r="V42" s="2506"/>
      <c r="W42" s="2506"/>
      <c r="X42" s="2506"/>
      <c r="Y42" s="2506"/>
      <c r="Z42" s="2506"/>
      <c r="AA42" s="2506"/>
      <c r="AB42" s="2506"/>
      <c r="AC42" s="2506"/>
      <c r="AD42" s="2506"/>
      <c r="AE42" s="2506"/>
      <c r="AF42" s="2506"/>
      <c r="AG42" s="2506"/>
      <c r="AH42" s="2506"/>
      <c r="AI42" s="2506"/>
      <c r="AJ42" s="2506"/>
      <c r="AK42" s="2506"/>
      <c r="AL42" s="2506"/>
      <c r="AM42" s="2506"/>
      <c r="AN42" s="2506"/>
      <c r="AO42" s="2506"/>
      <c r="AP42" s="2506"/>
      <c r="AQ42" s="2506"/>
      <c r="AR42" s="2506"/>
      <c r="AS42" s="2506"/>
      <c r="AT42" s="2506"/>
      <c r="AU42" s="2506"/>
      <c r="AV42" s="2506"/>
      <c r="AW42" s="2506"/>
      <c r="AX42" s="2506"/>
      <c r="AY42" s="2506"/>
      <c r="AZ42" s="2507"/>
    </row>
    <row r="43" spans="1:52" ht="18" customHeight="1" x14ac:dyDescent="0.15">
      <c r="A43" s="2501"/>
      <c r="B43" s="2502"/>
      <c r="C43" s="2503" t="s">
        <v>162</v>
      </c>
      <c r="D43" s="2503"/>
      <c r="E43" s="2503"/>
      <c r="F43" s="2503"/>
      <c r="G43" s="2503"/>
      <c r="H43" s="2503"/>
      <c r="I43" s="2503"/>
      <c r="J43" s="2503"/>
      <c r="K43" s="2503"/>
      <c r="L43" s="2503"/>
      <c r="M43" s="2503"/>
      <c r="N43" s="2503"/>
      <c r="O43" s="2503"/>
      <c r="P43" s="2503"/>
      <c r="Q43" s="2503"/>
      <c r="R43" s="2504"/>
      <c r="S43" s="2505"/>
      <c r="T43" s="2506"/>
      <c r="U43" s="2506"/>
      <c r="V43" s="2506"/>
      <c r="W43" s="2506"/>
      <c r="X43" s="2506"/>
      <c r="Y43" s="2506"/>
      <c r="Z43" s="2506"/>
      <c r="AA43" s="2506"/>
      <c r="AB43" s="2506"/>
      <c r="AC43" s="2506"/>
      <c r="AD43" s="2506"/>
      <c r="AE43" s="2506"/>
      <c r="AF43" s="2506"/>
      <c r="AG43" s="2506"/>
      <c r="AH43" s="2506"/>
      <c r="AI43" s="2506"/>
      <c r="AJ43" s="2506"/>
      <c r="AK43" s="2506"/>
      <c r="AL43" s="2506"/>
      <c r="AM43" s="2506"/>
      <c r="AN43" s="2506"/>
      <c r="AO43" s="2506"/>
      <c r="AP43" s="2506"/>
      <c r="AQ43" s="2506"/>
      <c r="AR43" s="2506"/>
      <c r="AS43" s="2506"/>
      <c r="AT43" s="2506"/>
      <c r="AU43" s="2506"/>
      <c r="AV43" s="2506"/>
      <c r="AW43" s="2506"/>
      <c r="AX43" s="2506"/>
      <c r="AY43" s="2506"/>
      <c r="AZ43" s="2507"/>
    </row>
    <row r="44" spans="1:52" ht="18" customHeight="1" x14ac:dyDescent="0.15">
      <c r="A44" s="2501"/>
      <c r="B44" s="2502"/>
      <c r="C44" s="2503" t="s">
        <v>161</v>
      </c>
      <c r="D44" s="2503"/>
      <c r="E44" s="2503"/>
      <c r="F44" s="2503"/>
      <c r="G44" s="2503"/>
      <c r="H44" s="2503"/>
      <c r="I44" s="2503"/>
      <c r="J44" s="2503"/>
      <c r="K44" s="2503"/>
      <c r="L44" s="2503"/>
      <c r="M44" s="2503"/>
      <c r="N44" s="2503"/>
      <c r="O44" s="2503"/>
      <c r="P44" s="2503"/>
      <c r="Q44" s="2503"/>
      <c r="R44" s="2504"/>
      <c r="S44" s="2505"/>
      <c r="T44" s="2506"/>
      <c r="U44" s="2506"/>
      <c r="V44" s="2506"/>
      <c r="W44" s="2506"/>
      <c r="X44" s="2506"/>
      <c r="Y44" s="2506"/>
      <c r="Z44" s="2506"/>
      <c r="AA44" s="2506"/>
      <c r="AB44" s="2506"/>
      <c r="AC44" s="2506"/>
      <c r="AD44" s="2506"/>
      <c r="AE44" s="2506"/>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7"/>
    </row>
    <row r="45" spans="1:52" ht="18" customHeight="1" thickBot="1" x14ac:dyDescent="0.2">
      <c r="A45" s="2511"/>
      <c r="B45" s="2512"/>
      <c r="C45" s="2513" t="s">
        <v>163</v>
      </c>
      <c r="D45" s="2513"/>
      <c r="E45" s="2513"/>
      <c r="F45" s="2513"/>
      <c r="G45" s="2513"/>
      <c r="H45" s="2513"/>
      <c r="I45" s="2513"/>
      <c r="J45" s="2513"/>
      <c r="K45" s="2513"/>
      <c r="L45" s="2513"/>
      <c r="M45" s="2513"/>
      <c r="N45" s="2513"/>
      <c r="O45" s="2513"/>
      <c r="P45" s="2513"/>
      <c r="Q45" s="2513"/>
      <c r="R45" s="2514"/>
      <c r="S45" s="2508"/>
      <c r="T45" s="2509"/>
      <c r="U45" s="2509"/>
      <c r="V45" s="2509"/>
      <c r="W45" s="2509"/>
      <c r="X45" s="2509"/>
      <c r="Y45" s="2509"/>
      <c r="Z45" s="2509"/>
      <c r="AA45" s="2509"/>
      <c r="AB45" s="2509"/>
      <c r="AC45" s="2509"/>
      <c r="AD45" s="2509"/>
      <c r="AE45" s="2509"/>
      <c r="AF45" s="2509"/>
      <c r="AG45" s="2509"/>
      <c r="AH45" s="2509"/>
      <c r="AI45" s="2509"/>
      <c r="AJ45" s="2509"/>
      <c r="AK45" s="2509"/>
      <c r="AL45" s="2509"/>
      <c r="AM45" s="2509"/>
      <c r="AN45" s="2509"/>
      <c r="AO45" s="2509"/>
      <c r="AP45" s="2509"/>
      <c r="AQ45" s="2509"/>
      <c r="AR45" s="2509"/>
      <c r="AS45" s="2509"/>
      <c r="AT45" s="2509"/>
      <c r="AU45" s="2509"/>
      <c r="AV45" s="2509"/>
      <c r="AW45" s="2509"/>
      <c r="AX45" s="2509"/>
      <c r="AY45" s="2509"/>
      <c r="AZ45" s="2510"/>
    </row>
    <row r="46" spans="1:52" ht="4.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s="15" customFormat="1" ht="16.5" x14ac:dyDescent="0.35">
      <c r="A47" s="20" t="s">
        <v>76</v>
      </c>
      <c r="B47" s="20"/>
      <c r="C47" s="20"/>
      <c r="D47" s="20"/>
      <c r="E47" s="20"/>
      <c r="F47" s="20"/>
      <c r="G47" s="20"/>
      <c r="H47" s="20"/>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2519" t="s">
        <v>160</v>
      </c>
      <c r="AK47" s="2520"/>
      <c r="AL47" s="2520"/>
      <c r="AM47" s="2520"/>
      <c r="AN47" s="2520"/>
      <c r="AO47" s="2520"/>
      <c r="AP47" s="2520"/>
      <c r="AQ47" s="2520"/>
      <c r="AR47" s="2520"/>
      <c r="AS47" s="2520"/>
      <c r="AT47" s="2520"/>
      <c r="AU47" s="2520"/>
      <c r="AV47" s="2520"/>
      <c r="AW47" s="2520"/>
      <c r="AX47" s="2520"/>
      <c r="AY47" s="2520"/>
      <c r="AZ47" s="2521"/>
    </row>
    <row r="48" spans="1:52" s="15" customFormat="1" ht="12" customHeight="1" x14ac:dyDescent="0.15">
      <c r="A48" s="20" t="s">
        <v>97</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522" t="s">
        <v>216</v>
      </c>
      <c r="AK48" s="2523"/>
      <c r="AL48" s="2523"/>
      <c r="AM48" s="2523"/>
      <c r="AN48" s="2523"/>
      <c r="AO48" s="2523"/>
      <c r="AP48" s="2523"/>
      <c r="AQ48" s="2523"/>
      <c r="AR48" s="2523"/>
      <c r="AS48" s="2523"/>
      <c r="AT48" s="2523"/>
      <c r="AU48" s="2523"/>
      <c r="AV48" s="2523"/>
      <c r="AW48" s="2523"/>
      <c r="AX48" s="2523"/>
      <c r="AY48" s="2523"/>
      <c r="AZ48" s="2524"/>
    </row>
    <row r="49" spans="1:52" s="15" customFormat="1" ht="12" x14ac:dyDescent="0.15">
      <c r="A49" s="20" t="s">
        <v>98</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522"/>
      <c r="AK49" s="2523"/>
      <c r="AL49" s="2523"/>
      <c r="AM49" s="2523"/>
      <c r="AN49" s="2523"/>
      <c r="AO49" s="2523"/>
      <c r="AP49" s="2523"/>
      <c r="AQ49" s="2523"/>
      <c r="AR49" s="2523"/>
      <c r="AS49" s="2523"/>
      <c r="AT49" s="2523"/>
      <c r="AU49" s="2523"/>
      <c r="AV49" s="2523"/>
      <c r="AW49" s="2523"/>
      <c r="AX49" s="2523"/>
      <c r="AY49" s="2523"/>
      <c r="AZ49" s="2524"/>
    </row>
    <row r="50" spans="1:52" s="34" customFormat="1" ht="12"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2522"/>
      <c r="AK50" s="2523"/>
      <c r="AL50" s="2523"/>
      <c r="AM50" s="2523"/>
      <c r="AN50" s="2523"/>
      <c r="AO50" s="2523"/>
      <c r="AP50" s="2523"/>
      <c r="AQ50" s="2523"/>
      <c r="AR50" s="2523"/>
      <c r="AS50" s="2523"/>
      <c r="AT50" s="2523"/>
      <c r="AU50" s="2523"/>
      <c r="AV50" s="2523"/>
      <c r="AW50" s="2523"/>
      <c r="AX50" s="2523"/>
      <c r="AY50" s="2523"/>
      <c r="AZ50" s="2524"/>
    </row>
    <row r="51" spans="1:52"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2522"/>
      <c r="AK51" s="2523"/>
      <c r="AL51" s="2523"/>
      <c r="AM51" s="2523"/>
      <c r="AN51" s="2523"/>
      <c r="AO51" s="2523"/>
      <c r="AP51" s="2523"/>
      <c r="AQ51" s="2523"/>
      <c r="AR51" s="2523"/>
      <c r="AS51" s="2523"/>
      <c r="AT51" s="2523"/>
      <c r="AU51" s="2523"/>
      <c r="AV51" s="2523"/>
      <c r="AW51" s="2523"/>
      <c r="AX51" s="2523"/>
      <c r="AY51" s="2523"/>
      <c r="AZ51" s="2524"/>
    </row>
    <row r="52" spans="1:52" s="15" customFormat="1" ht="12" x14ac:dyDescent="0.15">
      <c r="A52" s="2528" t="s">
        <v>351</v>
      </c>
      <c r="B52" s="2528"/>
      <c r="C52" s="2528"/>
      <c r="D52" s="2528"/>
      <c r="E52" s="2528"/>
      <c r="F52" s="2528"/>
      <c r="G52" s="2528"/>
      <c r="H52" s="2528"/>
      <c r="I52" s="2528"/>
      <c r="J52" s="2528"/>
      <c r="K52" s="2528"/>
      <c r="L52" s="2528"/>
      <c r="M52" s="2528"/>
      <c r="N52" s="2528"/>
      <c r="O52" s="2528"/>
      <c r="P52" s="2528"/>
      <c r="Q52" s="2528"/>
      <c r="R52" s="2528"/>
      <c r="S52" s="2528"/>
      <c r="T52" s="2528"/>
      <c r="U52" s="2528"/>
      <c r="V52" s="2528"/>
      <c r="W52" s="2528"/>
      <c r="X52" s="2528"/>
      <c r="Y52" s="2528"/>
      <c r="Z52" s="2528"/>
      <c r="AA52" s="2528"/>
      <c r="AB52" s="2528"/>
      <c r="AC52" s="2528"/>
      <c r="AD52" s="2528"/>
      <c r="AE52" s="2528"/>
      <c r="AF52" s="2528"/>
      <c r="AG52" s="2528"/>
      <c r="AH52" s="2528"/>
      <c r="AI52" s="14"/>
      <c r="AJ52" s="2522"/>
      <c r="AK52" s="2523"/>
      <c r="AL52" s="2523"/>
      <c r="AM52" s="2523"/>
      <c r="AN52" s="2523"/>
      <c r="AO52" s="2523"/>
      <c r="AP52" s="2523"/>
      <c r="AQ52" s="2523"/>
      <c r="AR52" s="2523"/>
      <c r="AS52" s="2523"/>
      <c r="AT52" s="2523"/>
      <c r="AU52" s="2523"/>
      <c r="AV52" s="2523"/>
      <c r="AW52" s="2523"/>
      <c r="AX52" s="2523"/>
      <c r="AY52" s="2523"/>
      <c r="AZ52" s="2524"/>
    </row>
    <row r="53" spans="1:52" s="4" customFormat="1" ht="13.5" x14ac:dyDescent="0.15">
      <c r="A53" s="2528"/>
      <c r="B53" s="2528"/>
      <c r="C53" s="2528"/>
      <c r="D53" s="2528"/>
      <c r="E53" s="2528"/>
      <c r="F53" s="2528"/>
      <c r="G53" s="2528"/>
      <c r="H53" s="2528"/>
      <c r="I53" s="2528"/>
      <c r="J53" s="2528"/>
      <c r="K53" s="2528"/>
      <c r="L53" s="2528"/>
      <c r="M53" s="2528"/>
      <c r="N53" s="2528"/>
      <c r="O53" s="2528"/>
      <c r="P53" s="2528"/>
      <c r="Q53" s="2528"/>
      <c r="R53" s="2528"/>
      <c r="S53" s="2528"/>
      <c r="T53" s="2528"/>
      <c r="U53" s="2528"/>
      <c r="V53" s="2528"/>
      <c r="W53" s="2528"/>
      <c r="X53" s="2528"/>
      <c r="Y53" s="2528"/>
      <c r="Z53" s="2528"/>
      <c r="AA53" s="2528"/>
      <c r="AB53" s="2528"/>
      <c r="AC53" s="2528"/>
      <c r="AD53" s="2528"/>
      <c r="AE53" s="2528"/>
      <c r="AF53" s="2528"/>
      <c r="AG53" s="2528"/>
      <c r="AH53" s="2528"/>
      <c r="AI53" s="19"/>
      <c r="AJ53" s="2522"/>
      <c r="AK53" s="2523"/>
      <c r="AL53" s="2523"/>
      <c r="AM53" s="2523"/>
      <c r="AN53" s="2523"/>
      <c r="AO53" s="2523"/>
      <c r="AP53" s="2523"/>
      <c r="AQ53" s="2523"/>
      <c r="AR53" s="2523"/>
      <c r="AS53" s="2523"/>
      <c r="AT53" s="2523"/>
      <c r="AU53" s="2523"/>
      <c r="AV53" s="2523"/>
      <c r="AW53" s="2523"/>
      <c r="AX53" s="2523"/>
      <c r="AY53" s="2523"/>
      <c r="AZ53" s="2524"/>
    </row>
    <row r="54" spans="1:52" ht="13.5" x14ac:dyDescent="0.15">
      <c r="A54" s="2528"/>
      <c r="B54" s="2528"/>
      <c r="C54" s="2528"/>
      <c r="D54" s="2528"/>
      <c r="E54" s="2528"/>
      <c r="F54" s="2528"/>
      <c r="G54" s="2528"/>
      <c r="H54" s="2528"/>
      <c r="I54" s="2528"/>
      <c r="J54" s="2528"/>
      <c r="K54" s="2528"/>
      <c r="L54" s="2528"/>
      <c r="M54" s="2528"/>
      <c r="N54" s="2528"/>
      <c r="O54" s="2528"/>
      <c r="P54" s="2528"/>
      <c r="Q54" s="2528"/>
      <c r="R54" s="2528"/>
      <c r="S54" s="2528"/>
      <c r="T54" s="2528"/>
      <c r="U54" s="2528"/>
      <c r="V54" s="2528"/>
      <c r="W54" s="2528"/>
      <c r="X54" s="2528"/>
      <c r="Y54" s="2528"/>
      <c r="Z54" s="2528"/>
      <c r="AA54" s="2528"/>
      <c r="AB54" s="2528"/>
      <c r="AC54" s="2528"/>
      <c r="AD54" s="2528"/>
      <c r="AE54" s="2528"/>
      <c r="AF54" s="2528"/>
      <c r="AG54" s="2528"/>
      <c r="AH54" s="2528"/>
      <c r="AJ54" s="2525"/>
      <c r="AK54" s="2526"/>
      <c r="AL54" s="2526"/>
      <c r="AM54" s="2526"/>
      <c r="AN54" s="2526"/>
      <c r="AO54" s="2526"/>
      <c r="AP54" s="2526"/>
      <c r="AQ54" s="2526"/>
      <c r="AR54" s="2526"/>
      <c r="AS54" s="2526"/>
      <c r="AT54" s="2526"/>
      <c r="AU54" s="2526"/>
      <c r="AV54" s="2526"/>
      <c r="AW54" s="2526"/>
      <c r="AX54" s="2526"/>
      <c r="AY54" s="2526"/>
      <c r="AZ54" s="2527"/>
    </row>
    <row r="55" spans="1:52" ht="15" customHeight="1" thickBot="1" x14ac:dyDescent="0.2"/>
    <row r="56" spans="1:52" ht="12.75" customHeight="1" x14ac:dyDescent="0.15">
      <c r="A56" s="2477">
        <v>7</v>
      </c>
      <c r="B56" s="2478"/>
      <c r="C56" s="2325" t="s">
        <v>9</v>
      </c>
      <c r="D56" s="2328" t="s">
        <v>483</v>
      </c>
      <c r="E56" s="2349" t="s">
        <v>94</v>
      </c>
      <c r="F56" s="2350"/>
      <c r="G56" s="2409">
        <v>0.375</v>
      </c>
      <c r="H56" s="2398"/>
      <c r="I56" s="2398"/>
      <c r="J56" s="2481"/>
      <c r="K56" s="2481"/>
      <c r="L56" s="2481"/>
      <c r="M56" s="2481"/>
      <c r="N56" s="2481"/>
      <c r="O56" s="2481"/>
      <c r="P56" s="2481"/>
      <c r="Q56" s="2482"/>
      <c r="R56" s="2407" t="s">
        <v>92</v>
      </c>
      <c r="S56" s="2350"/>
      <c r="T56" s="2409"/>
      <c r="U56" s="2398"/>
      <c r="V56" s="2398"/>
      <c r="W56" s="2398">
        <v>0.59375</v>
      </c>
      <c r="X56" s="2398"/>
      <c r="Y56" s="2398"/>
      <c r="Z56" s="2398"/>
      <c r="AA56" s="2398">
        <v>0.60416666666666663</v>
      </c>
      <c r="AB56" s="2398"/>
      <c r="AC56" s="2398"/>
      <c r="AD56" s="2398"/>
      <c r="AE56" s="2334"/>
      <c r="AF56" s="2334"/>
      <c r="AG56" s="2334"/>
      <c r="AH56" s="2335" t="s">
        <v>484</v>
      </c>
      <c r="AI56" s="2407" t="s">
        <v>93</v>
      </c>
      <c r="AJ56" s="2350"/>
      <c r="AK56" s="2538"/>
      <c r="AL56" s="2481"/>
      <c r="AM56" s="2481"/>
      <c r="AN56" s="2481"/>
      <c r="AO56" s="2481"/>
      <c r="AP56" s="2481"/>
      <c r="AQ56" s="2481"/>
      <c r="AR56" s="2481"/>
      <c r="AS56" s="2481"/>
      <c r="AT56" s="2481"/>
      <c r="AU56" s="2481"/>
      <c r="AV56" s="2481"/>
      <c r="AW56" s="2494"/>
      <c r="AX56" s="2400" t="s">
        <v>10</v>
      </c>
      <c r="AY56" s="2401"/>
      <c r="AZ56" s="2402"/>
    </row>
    <row r="57" spans="1:52" ht="12.75" customHeight="1" x14ac:dyDescent="0.15">
      <c r="A57" s="2479"/>
      <c r="B57" s="2480"/>
      <c r="C57" s="2326"/>
      <c r="D57" s="2329"/>
      <c r="E57" s="2351"/>
      <c r="F57" s="2352"/>
      <c r="G57" s="2405" t="s">
        <v>396</v>
      </c>
      <c r="H57" s="2348"/>
      <c r="I57" s="2348"/>
      <c r="J57" s="2483"/>
      <c r="K57" s="2483"/>
      <c r="L57" s="2483"/>
      <c r="M57" s="2483"/>
      <c r="N57" s="2483"/>
      <c r="O57" s="2483"/>
      <c r="P57" s="2483"/>
      <c r="Q57" s="2484"/>
      <c r="R57" s="2408"/>
      <c r="S57" s="2352"/>
      <c r="T57" s="2405"/>
      <c r="U57" s="2348"/>
      <c r="V57" s="2348"/>
      <c r="W57" s="2348" t="s">
        <v>399</v>
      </c>
      <c r="X57" s="2348"/>
      <c r="Y57" s="2348"/>
      <c r="Z57" s="2348"/>
      <c r="AA57" s="2348" t="s">
        <v>90</v>
      </c>
      <c r="AB57" s="2348"/>
      <c r="AC57" s="2348"/>
      <c r="AD57" s="2348"/>
      <c r="AE57" s="2338"/>
      <c r="AF57" s="2338"/>
      <c r="AG57" s="2338"/>
      <c r="AH57" s="2336"/>
      <c r="AI57" s="2408"/>
      <c r="AJ57" s="2352"/>
      <c r="AK57" s="2539"/>
      <c r="AL57" s="2483"/>
      <c r="AM57" s="2483"/>
      <c r="AN57" s="2483"/>
      <c r="AO57" s="2483"/>
      <c r="AP57" s="2483"/>
      <c r="AQ57" s="2483"/>
      <c r="AR57" s="2483"/>
      <c r="AS57" s="2483"/>
      <c r="AT57" s="2483"/>
      <c r="AU57" s="2483"/>
      <c r="AV57" s="2483"/>
      <c r="AW57" s="2498"/>
      <c r="AX57" s="18" t="s">
        <v>11</v>
      </c>
      <c r="AY57" s="3"/>
      <c r="AZ57" s="23"/>
    </row>
    <row r="58" spans="1:52" ht="12.75" customHeight="1" x14ac:dyDescent="0.15">
      <c r="A58" s="2479"/>
      <c r="B58" s="2480"/>
      <c r="C58" s="2326"/>
      <c r="D58" s="2329"/>
      <c r="E58" s="2485" t="s">
        <v>366</v>
      </c>
      <c r="F58" s="2429"/>
      <c r="G58" s="2426" t="s">
        <v>466</v>
      </c>
      <c r="H58" s="2413"/>
      <c r="I58" s="2413"/>
      <c r="J58" s="2486"/>
      <c r="K58" s="2486"/>
      <c r="L58" s="2486"/>
      <c r="M58" s="2486"/>
      <c r="N58" s="2486"/>
      <c r="O58" s="2486"/>
      <c r="P58" s="2486"/>
      <c r="Q58" s="2487"/>
      <c r="R58" s="2428" t="s">
        <v>366</v>
      </c>
      <c r="S58" s="2429"/>
      <c r="T58" s="2426"/>
      <c r="U58" s="2413"/>
      <c r="V58" s="2413"/>
      <c r="W58" s="2413"/>
      <c r="X58" s="2413"/>
      <c r="Y58" s="2413"/>
      <c r="Z58" s="2413"/>
      <c r="AA58" s="2413" t="s">
        <v>367</v>
      </c>
      <c r="AB58" s="2413"/>
      <c r="AC58" s="2413"/>
      <c r="AD58" s="2413"/>
      <c r="AE58" s="2339"/>
      <c r="AF58" s="2339"/>
      <c r="AG58" s="2339"/>
      <c r="AH58" s="2336"/>
      <c r="AI58" s="2536" t="s">
        <v>349</v>
      </c>
      <c r="AJ58" s="2535"/>
      <c r="AK58" s="2537"/>
      <c r="AL58" s="2486"/>
      <c r="AM58" s="2486"/>
      <c r="AN58" s="2486"/>
      <c r="AO58" s="2486"/>
      <c r="AP58" s="2486"/>
      <c r="AQ58" s="2486"/>
      <c r="AR58" s="2486"/>
      <c r="AS58" s="2486"/>
      <c r="AT58" s="2486"/>
      <c r="AU58" s="2486"/>
      <c r="AV58" s="2486"/>
      <c r="AW58" s="2495"/>
      <c r="AX58" s="2515"/>
      <c r="AY58" s="2516"/>
      <c r="AZ58" s="24"/>
    </row>
    <row r="59" spans="1:52" ht="12.75" customHeight="1" x14ac:dyDescent="0.15">
      <c r="A59" s="2436" t="s">
        <v>1</v>
      </c>
      <c r="B59" s="2437"/>
      <c r="C59" s="2326"/>
      <c r="D59" s="2329"/>
      <c r="E59" s="2485"/>
      <c r="F59" s="2429"/>
      <c r="G59" s="2426"/>
      <c r="H59" s="2413"/>
      <c r="I59" s="2413"/>
      <c r="J59" s="2486"/>
      <c r="K59" s="2486"/>
      <c r="L59" s="2486"/>
      <c r="M59" s="2486"/>
      <c r="N59" s="2486"/>
      <c r="O59" s="2486"/>
      <c r="P59" s="2486"/>
      <c r="Q59" s="2487"/>
      <c r="R59" s="2428"/>
      <c r="S59" s="2429"/>
      <c r="T59" s="2426"/>
      <c r="U59" s="2413"/>
      <c r="V59" s="2413"/>
      <c r="W59" s="2413"/>
      <c r="X59" s="2413"/>
      <c r="Y59" s="2413"/>
      <c r="Z59" s="2413"/>
      <c r="AA59" s="2413"/>
      <c r="AB59" s="2413"/>
      <c r="AC59" s="2413"/>
      <c r="AD59" s="2413"/>
      <c r="AE59" s="2339"/>
      <c r="AF59" s="2339"/>
      <c r="AG59" s="2339"/>
      <c r="AH59" s="2336"/>
      <c r="AI59" s="2536"/>
      <c r="AJ59" s="2535"/>
      <c r="AK59" s="2537"/>
      <c r="AL59" s="2486"/>
      <c r="AM59" s="2486"/>
      <c r="AN59" s="2486"/>
      <c r="AO59" s="2486"/>
      <c r="AP59" s="2486"/>
      <c r="AQ59" s="2486"/>
      <c r="AR59" s="2486"/>
      <c r="AS59" s="2486"/>
      <c r="AT59" s="2486"/>
      <c r="AU59" s="2486"/>
      <c r="AV59" s="2486"/>
      <c r="AW59" s="2495"/>
      <c r="AX59" s="2517"/>
      <c r="AY59" s="2518"/>
      <c r="AZ59" s="25" t="s">
        <v>12</v>
      </c>
    </row>
    <row r="60" spans="1:52" ht="12.75" customHeight="1" x14ac:dyDescent="0.15">
      <c r="A60" s="2479">
        <v>7</v>
      </c>
      <c r="B60" s="2480"/>
      <c r="C60" s="2327"/>
      <c r="D60" s="2329"/>
      <c r="E60" s="2485"/>
      <c r="F60" s="2429"/>
      <c r="G60" s="2529"/>
      <c r="H60" s="2489"/>
      <c r="I60" s="2489"/>
      <c r="J60" s="2489"/>
      <c r="K60" s="2489"/>
      <c r="L60" s="2489"/>
      <c r="M60" s="2489"/>
      <c r="N60" s="2489"/>
      <c r="O60" s="2489"/>
      <c r="P60" s="2489"/>
      <c r="Q60" s="2490"/>
      <c r="R60" s="2428"/>
      <c r="S60" s="2429"/>
      <c r="T60" s="2430"/>
      <c r="U60" s="2419"/>
      <c r="V60" s="2419"/>
      <c r="W60" s="2419"/>
      <c r="X60" s="2419"/>
      <c r="Y60" s="2419"/>
      <c r="Z60" s="2419"/>
      <c r="AA60" s="2419"/>
      <c r="AB60" s="2419"/>
      <c r="AC60" s="2419"/>
      <c r="AD60" s="2419"/>
      <c r="AE60" s="2340"/>
      <c r="AF60" s="2340"/>
      <c r="AG60" s="2340"/>
      <c r="AH60" s="2336"/>
      <c r="AI60" s="2536"/>
      <c r="AJ60" s="2535"/>
      <c r="AK60" s="2529"/>
      <c r="AL60" s="2489"/>
      <c r="AM60" s="2489"/>
      <c r="AN60" s="2489"/>
      <c r="AO60" s="2489"/>
      <c r="AP60" s="2489"/>
      <c r="AQ60" s="2489"/>
      <c r="AR60" s="2489"/>
      <c r="AS60" s="2489"/>
      <c r="AT60" s="2489"/>
      <c r="AU60" s="2489"/>
      <c r="AV60" s="2489"/>
      <c r="AW60" s="2499"/>
      <c r="AX60" s="18" t="s">
        <v>13</v>
      </c>
      <c r="AY60" s="3"/>
      <c r="AZ60" s="23"/>
    </row>
    <row r="61" spans="1:52" ht="12.75" customHeight="1" x14ac:dyDescent="0.15">
      <c r="A61" s="2479"/>
      <c r="B61" s="2480"/>
      <c r="C61" s="2331" t="s">
        <v>485</v>
      </c>
      <c r="D61" s="2329"/>
      <c r="E61" s="2485"/>
      <c r="F61" s="2429"/>
      <c r="G61" s="2353">
        <v>0.375</v>
      </c>
      <c r="H61" s="2353"/>
      <c r="I61" s="2353"/>
      <c r="J61" s="2488"/>
      <c r="K61" s="2488"/>
      <c r="L61" s="2488"/>
      <c r="M61" s="2488"/>
      <c r="N61" s="2353">
        <v>0.45833333333333331</v>
      </c>
      <c r="O61" s="2353"/>
      <c r="P61" s="2353"/>
      <c r="Q61" s="2353"/>
      <c r="R61" s="2428"/>
      <c r="S61" s="2429"/>
      <c r="T61" s="2353"/>
      <c r="U61" s="2353"/>
      <c r="V61" s="2353"/>
      <c r="W61" s="2353"/>
      <c r="X61" s="2353"/>
      <c r="Y61" s="2353"/>
      <c r="Z61" s="2353"/>
      <c r="AA61" s="2353"/>
      <c r="AB61" s="2353"/>
      <c r="AC61" s="2353"/>
      <c r="AD61" s="2353"/>
      <c r="AE61" s="2341"/>
      <c r="AF61" s="2341"/>
      <c r="AG61" s="2341"/>
      <c r="AH61" s="2336"/>
      <c r="AI61" s="2536"/>
      <c r="AJ61" s="2535"/>
      <c r="AK61" s="2541"/>
      <c r="AL61" s="2496"/>
      <c r="AM61" s="2496"/>
      <c r="AN61" s="2488"/>
      <c r="AO61" s="2488"/>
      <c r="AP61" s="2488"/>
      <c r="AQ61" s="2488"/>
      <c r="AR61" s="2488"/>
      <c r="AS61" s="2488"/>
      <c r="AT61" s="2488"/>
      <c r="AU61" s="2488"/>
      <c r="AV61" s="2496"/>
      <c r="AW61" s="2497"/>
      <c r="AX61" s="2515"/>
      <c r="AY61" s="2516"/>
      <c r="AZ61" s="24"/>
    </row>
    <row r="62" spans="1:52" ht="12.75" customHeight="1" x14ac:dyDescent="0.15">
      <c r="A62" s="2461" t="s">
        <v>2</v>
      </c>
      <c r="B62" s="2462"/>
      <c r="C62" s="2332"/>
      <c r="D62" s="2329"/>
      <c r="E62" s="2485"/>
      <c r="F62" s="2429"/>
      <c r="G62" s="2348" t="s">
        <v>398</v>
      </c>
      <c r="H62" s="2348"/>
      <c r="I62" s="2348"/>
      <c r="J62" s="2483"/>
      <c r="K62" s="2483"/>
      <c r="L62" s="2483"/>
      <c r="M62" s="2483"/>
      <c r="N62" s="2348" t="s">
        <v>107</v>
      </c>
      <c r="O62" s="2348"/>
      <c r="P62" s="2348"/>
      <c r="Q62" s="2348"/>
      <c r="R62" s="2428"/>
      <c r="S62" s="2429"/>
      <c r="T62" s="2348"/>
      <c r="U62" s="2348"/>
      <c r="V62" s="2348"/>
      <c r="W62" s="2348" t="s">
        <v>372</v>
      </c>
      <c r="X62" s="2348"/>
      <c r="Y62" s="2348"/>
      <c r="Z62" s="2348"/>
      <c r="AA62" s="2348" t="s">
        <v>372</v>
      </c>
      <c r="AB62" s="2348"/>
      <c r="AC62" s="2348"/>
      <c r="AD62" s="2348"/>
      <c r="AE62" s="2338"/>
      <c r="AF62" s="2338"/>
      <c r="AG62" s="2338"/>
      <c r="AH62" s="2336"/>
      <c r="AI62" s="2536"/>
      <c r="AJ62" s="2535"/>
      <c r="AK62" s="2539"/>
      <c r="AL62" s="2483"/>
      <c r="AM62" s="2483"/>
      <c r="AN62" s="2483"/>
      <c r="AO62" s="2483"/>
      <c r="AP62" s="2483"/>
      <c r="AQ62" s="2483"/>
      <c r="AR62" s="2483"/>
      <c r="AS62" s="2483"/>
      <c r="AT62" s="2483"/>
      <c r="AU62" s="2483"/>
      <c r="AV62" s="2483"/>
      <c r="AW62" s="2498"/>
      <c r="AX62" s="2517"/>
      <c r="AY62" s="2518"/>
      <c r="AZ62" s="25" t="s">
        <v>12</v>
      </c>
    </row>
    <row r="63" spans="1:52" ht="12.75" customHeight="1" x14ac:dyDescent="0.15">
      <c r="A63" s="2479" t="s">
        <v>387</v>
      </c>
      <c r="B63" s="2480"/>
      <c r="C63" s="2332"/>
      <c r="D63" s="2329"/>
      <c r="E63" s="2485"/>
      <c r="F63" s="2429"/>
      <c r="G63" s="2413" t="s">
        <v>397</v>
      </c>
      <c r="H63" s="2413"/>
      <c r="I63" s="2413"/>
      <c r="J63" s="2486"/>
      <c r="K63" s="2486"/>
      <c r="L63" s="2486"/>
      <c r="M63" s="2486"/>
      <c r="N63" s="2413" t="s">
        <v>465</v>
      </c>
      <c r="O63" s="2413"/>
      <c r="P63" s="2413"/>
      <c r="Q63" s="2413"/>
      <c r="R63" s="2428"/>
      <c r="S63" s="2429"/>
      <c r="T63" s="2413"/>
      <c r="U63" s="2413"/>
      <c r="V63" s="2413"/>
      <c r="W63" s="2413"/>
      <c r="X63" s="2413"/>
      <c r="Y63" s="2413"/>
      <c r="Z63" s="2413"/>
      <c r="AA63" s="2413"/>
      <c r="AB63" s="2413"/>
      <c r="AC63" s="2413"/>
      <c r="AD63" s="2413"/>
      <c r="AE63" s="2339"/>
      <c r="AF63" s="2339"/>
      <c r="AG63" s="2339"/>
      <c r="AH63" s="2336"/>
      <c r="AI63" s="2536"/>
      <c r="AJ63" s="2535"/>
      <c r="AK63" s="2537"/>
      <c r="AL63" s="2486"/>
      <c r="AM63" s="2486"/>
      <c r="AN63" s="2486"/>
      <c r="AO63" s="2486"/>
      <c r="AP63" s="2486"/>
      <c r="AQ63" s="2486"/>
      <c r="AR63" s="2486"/>
      <c r="AS63" s="2486"/>
      <c r="AT63" s="2486"/>
      <c r="AU63" s="2486"/>
      <c r="AV63" s="2486"/>
      <c r="AW63" s="2495"/>
      <c r="AX63" s="21" t="s">
        <v>95</v>
      </c>
      <c r="AY63" s="22"/>
      <c r="AZ63" s="26"/>
    </row>
    <row r="64" spans="1:52" ht="12.75" customHeight="1" x14ac:dyDescent="0.15">
      <c r="A64" s="2479"/>
      <c r="B64" s="2480"/>
      <c r="C64" s="2332"/>
      <c r="D64" s="2329"/>
      <c r="E64" s="2485"/>
      <c r="F64" s="2429"/>
      <c r="G64" s="2413"/>
      <c r="H64" s="2413"/>
      <c r="I64" s="2413"/>
      <c r="J64" s="2486"/>
      <c r="K64" s="2486"/>
      <c r="L64" s="2486"/>
      <c r="M64" s="2486"/>
      <c r="N64" s="2413"/>
      <c r="O64" s="2413"/>
      <c r="P64" s="2413"/>
      <c r="Q64" s="2427"/>
      <c r="R64" s="2428"/>
      <c r="S64" s="2429"/>
      <c r="T64" s="2413"/>
      <c r="U64" s="2413"/>
      <c r="V64" s="2413"/>
      <c r="W64" s="2413"/>
      <c r="X64" s="2413"/>
      <c r="Y64" s="2413"/>
      <c r="Z64" s="2413"/>
      <c r="AA64" s="2413"/>
      <c r="AB64" s="2413"/>
      <c r="AC64" s="2413"/>
      <c r="AD64" s="2413"/>
      <c r="AE64" s="2339"/>
      <c r="AF64" s="2339"/>
      <c r="AG64" s="2339"/>
      <c r="AH64" s="2336"/>
      <c r="AI64" s="2536"/>
      <c r="AJ64" s="2535"/>
      <c r="AK64" s="2537"/>
      <c r="AL64" s="2486"/>
      <c r="AM64" s="2486"/>
      <c r="AN64" s="2486"/>
      <c r="AO64" s="2486"/>
      <c r="AP64" s="2486"/>
      <c r="AQ64" s="2486"/>
      <c r="AR64" s="2486"/>
      <c r="AS64" s="2486"/>
      <c r="AT64" s="2486"/>
      <c r="AU64" s="2486"/>
      <c r="AV64" s="2486"/>
      <c r="AW64" s="2495"/>
      <c r="AX64" s="2464" t="str">
        <f>IF(SUM(AX58,AX61)=0,"",SUM(AX58,AX61))</f>
        <v/>
      </c>
      <c r="AY64" s="2465"/>
      <c r="AZ64" s="27"/>
    </row>
    <row r="65" spans="1:52" ht="12.75" customHeight="1" thickBot="1" x14ac:dyDescent="0.2">
      <c r="A65" s="2468" t="s">
        <v>15</v>
      </c>
      <c r="B65" s="2469"/>
      <c r="C65" s="2333"/>
      <c r="D65" s="2330"/>
      <c r="E65" s="2493"/>
      <c r="F65" s="2492"/>
      <c r="G65" s="2362"/>
      <c r="H65" s="2362"/>
      <c r="I65" s="2362"/>
      <c r="J65" s="2362"/>
      <c r="K65" s="2362"/>
      <c r="L65" s="2362"/>
      <c r="M65" s="2362"/>
      <c r="N65" s="2362"/>
      <c r="O65" s="2362"/>
      <c r="P65" s="2362"/>
      <c r="Q65" s="2362"/>
      <c r="R65" s="2491"/>
      <c r="S65" s="2492"/>
      <c r="T65" s="2472"/>
      <c r="U65" s="2472"/>
      <c r="V65" s="2472"/>
      <c r="W65" s="2472"/>
      <c r="X65" s="2472"/>
      <c r="Y65" s="2472"/>
      <c r="Z65" s="2472"/>
      <c r="AA65" s="2472"/>
      <c r="AB65" s="2472"/>
      <c r="AC65" s="2472"/>
      <c r="AD65" s="2472"/>
      <c r="AE65" s="2340"/>
      <c r="AF65" s="2340"/>
      <c r="AG65" s="2340"/>
      <c r="AH65" s="2337"/>
      <c r="AI65" s="2491"/>
      <c r="AJ65" s="2492"/>
      <c r="AK65" s="2540"/>
      <c r="AL65" s="2362"/>
      <c r="AM65" s="2362"/>
      <c r="AN65" s="2362"/>
      <c r="AO65" s="2362"/>
      <c r="AP65" s="2362"/>
      <c r="AQ65" s="2362"/>
      <c r="AR65" s="2362"/>
      <c r="AS65" s="2362"/>
      <c r="AT65" s="2362"/>
      <c r="AU65" s="2362"/>
      <c r="AV65" s="2362"/>
      <c r="AW65" s="2500"/>
      <c r="AX65" s="2466"/>
      <c r="AY65" s="2467"/>
      <c r="AZ65" s="28" t="s">
        <v>12</v>
      </c>
    </row>
    <row r="66" spans="1:52" ht="12.75" customHeight="1" x14ac:dyDescent="0.15">
      <c r="A66" s="2530"/>
      <c r="B66" s="2531"/>
      <c r="C66" s="2325" t="s">
        <v>9</v>
      </c>
      <c r="D66" s="2328" t="s">
        <v>483</v>
      </c>
      <c r="E66" s="2349" t="s">
        <v>94</v>
      </c>
      <c r="F66" s="2350"/>
      <c r="G66" s="2538"/>
      <c r="H66" s="2481"/>
      <c r="I66" s="2481"/>
      <c r="J66" s="2481"/>
      <c r="K66" s="2481"/>
      <c r="L66" s="2481"/>
      <c r="M66" s="2481"/>
      <c r="N66" s="2481"/>
      <c r="O66" s="2481"/>
      <c r="P66" s="2481"/>
      <c r="Q66" s="2482"/>
      <c r="R66" s="2407" t="s">
        <v>92</v>
      </c>
      <c r="S66" s="2350"/>
      <c r="T66" s="2538"/>
      <c r="U66" s="2481"/>
      <c r="V66" s="2481"/>
      <c r="W66" s="2481"/>
      <c r="X66" s="2481"/>
      <c r="Y66" s="2481"/>
      <c r="Z66" s="2481"/>
      <c r="AA66" s="2481"/>
      <c r="AB66" s="2481"/>
      <c r="AC66" s="2481"/>
      <c r="AD66" s="2481"/>
      <c r="AE66" s="2334"/>
      <c r="AF66" s="2334"/>
      <c r="AG66" s="2334"/>
      <c r="AH66" s="2335" t="s">
        <v>484</v>
      </c>
      <c r="AI66" s="2407" t="s">
        <v>93</v>
      </c>
      <c r="AJ66" s="2350"/>
      <c r="AK66" s="2538"/>
      <c r="AL66" s="2481"/>
      <c r="AM66" s="2481"/>
      <c r="AN66" s="2481"/>
      <c r="AO66" s="2481"/>
      <c r="AP66" s="2481"/>
      <c r="AQ66" s="2481"/>
      <c r="AR66" s="2481"/>
      <c r="AS66" s="2481"/>
      <c r="AT66" s="2481"/>
      <c r="AU66" s="2481"/>
      <c r="AV66" s="2481"/>
      <c r="AW66" s="2494"/>
      <c r="AX66" s="2400" t="s">
        <v>10</v>
      </c>
      <c r="AY66" s="2401"/>
      <c r="AZ66" s="2402"/>
    </row>
    <row r="67" spans="1:52" ht="12.75" customHeight="1" x14ac:dyDescent="0.15">
      <c r="A67" s="2532"/>
      <c r="B67" s="2533"/>
      <c r="C67" s="2326"/>
      <c r="D67" s="2329"/>
      <c r="E67" s="2351"/>
      <c r="F67" s="2352"/>
      <c r="G67" s="2539"/>
      <c r="H67" s="2483"/>
      <c r="I67" s="2483"/>
      <c r="J67" s="2483"/>
      <c r="K67" s="2483"/>
      <c r="L67" s="2483"/>
      <c r="M67" s="2483"/>
      <c r="N67" s="2483"/>
      <c r="O67" s="2483"/>
      <c r="P67" s="2483"/>
      <c r="Q67" s="2484"/>
      <c r="R67" s="2408"/>
      <c r="S67" s="2352"/>
      <c r="T67" s="2539"/>
      <c r="U67" s="2483"/>
      <c r="V67" s="2483"/>
      <c r="W67" s="2483"/>
      <c r="X67" s="2483"/>
      <c r="Y67" s="2483"/>
      <c r="Z67" s="2483"/>
      <c r="AA67" s="2483"/>
      <c r="AB67" s="2483"/>
      <c r="AC67" s="2483"/>
      <c r="AD67" s="2483"/>
      <c r="AE67" s="2338"/>
      <c r="AF67" s="2338"/>
      <c r="AG67" s="2338"/>
      <c r="AH67" s="2336"/>
      <c r="AI67" s="2408"/>
      <c r="AJ67" s="2352"/>
      <c r="AK67" s="2539"/>
      <c r="AL67" s="2483"/>
      <c r="AM67" s="2483"/>
      <c r="AN67" s="2483"/>
      <c r="AO67" s="2483"/>
      <c r="AP67" s="2483"/>
      <c r="AQ67" s="2483"/>
      <c r="AR67" s="2483"/>
      <c r="AS67" s="2483"/>
      <c r="AT67" s="2483"/>
      <c r="AU67" s="2483"/>
      <c r="AV67" s="2483"/>
      <c r="AW67" s="2498"/>
      <c r="AX67" s="18" t="s">
        <v>11</v>
      </c>
      <c r="AY67" s="3"/>
      <c r="AZ67" s="23"/>
    </row>
    <row r="68" spans="1:52" ht="12.75" customHeight="1" x14ac:dyDescent="0.15">
      <c r="A68" s="2532"/>
      <c r="B68" s="2533"/>
      <c r="C68" s="2326"/>
      <c r="D68" s="2329"/>
      <c r="E68" s="2534" t="s">
        <v>349</v>
      </c>
      <c r="F68" s="2535"/>
      <c r="G68" s="2537"/>
      <c r="H68" s="2486"/>
      <c r="I68" s="2486"/>
      <c r="J68" s="2486"/>
      <c r="K68" s="2486"/>
      <c r="L68" s="2486"/>
      <c r="M68" s="2486"/>
      <c r="N68" s="2486"/>
      <c r="O68" s="2486"/>
      <c r="P68" s="2486"/>
      <c r="Q68" s="2487"/>
      <c r="R68" s="2536" t="s">
        <v>349</v>
      </c>
      <c r="S68" s="2535"/>
      <c r="T68" s="2537"/>
      <c r="U68" s="2486"/>
      <c r="V68" s="2486"/>
      <c r="W68" s="2486"/>
      <c r="X68" s="2486"/>
      <c r="Y68" s="2486"/>
      <c r="Z68" s="2486"/>
      <c r="AA68" s="2486"/>
      <c r="AB68" s="2486"/>
      <c r="AC68" s="2486"/>
      <c r="AD68" s="2486"/>
      <c r="AE68" s="2339"/>
      <c r="AF68" s="2339"/>
      <c r="AG68" s="2339"/>
      <c r="AH68" s="2336"/>
      <c r="AI68" s="2536" t="s">
        <v>349</v>
      </c>
      <c r="AJ68" s="2535"/>
      <c r="AK68" s="2537"/>
      <c r="AL68" s="2486"/>
      <c r="AM68" s="2486"/>
      <c r="AN68" s="2486"/>
      <c r="AO68" s="2486"/>
      <c r="AP68" s="2486"/>
      <c r="AQ68" s="2486"/>
      <c r="AR68" s="2486"/>
      <c r="AS68" s="2486"/>
      <c r="AT68" s="2486"/>
      <c r="AU68" s="2486"/>
      <c r="AV68" s="2486"/>
      <c r="AW68" s="2495"/>
      <c r="AX68" s="2515"/>
      <c r="AY68" s="2516"/>
      <c r="AZ68" s="24"/>
    </row>
    <row r="69" spans="1:52" ht="12.75" customHeight="1" x14ac:dyDescent="0.15">
      <c r="A69" s="2436" t="s">
        <v>1</v>
      </c>
      <c r="B69" s="2437"/>
      <c r="C69" s="2326"/>
      <c r="D69" s="2329"/>
      <c r="E69" s="2534"/>
      <c r="F69" s="2535"/>
      <c r="G69" s="2537"/>
      <c r="H69" s="2486"/>
      <c r="I69" s="2486"/>
      <c r="J69" s="2486"/>
      <c r="K69" s="2486"/>
      <c r="L69" s="2486"/>
      <c r="M69" s="2486"/>
      <c r="N69" s="2486"/>
      <c r="O69" s="2486"/>
      <c r="P69" s="2486"/>
      <c r="Q69" s="2487"/>
      <c r="R69" s="2536"/>
      <c r="S69" s="2535"/>
      <c r="T69" s="2537"/>
      <c r="U69" s="2486"/>
      <c r="V69" s="2486"/>
      <c r="W69" s="2486"/>
      <c r="X69" s="2486"/>
      <c r="Y69" s="2486"/>
      <c r="Z69" s="2486"/>
      <c r="AA69" s="2486"/>
      <c r="AB69" s="2486"/>
      <c r="AC69" s="2486"/>
      <c r="AD69" s="2486"/>
      <c r="AE69" s="2339"/>
      <c r="AF69" s="2339"/>
      <c r="AG69" s="2339"/>
      <c r="AH69" s="2336"/>
      <c r="AI69" s="2536"/>
      <c r="AJ69" s="2535"/>
      <c r="AK69" s="2537"/>
      <c r="AL69" s="2486"/>
      <c r="AM69" s="2486"/>
      <c r="AN69" s="2486"/>
      <c r="AO69" s="2486"/>
      <c r="AP69" s="2486"/>
      <c r="AQ69" s="2486"/>
      <c r="AR69" s="2486"/>
      <c r="AS69" s="2486"/>
      <c r="AT69" s="2486"/>
      <c r="AU69" s="2486"/>
      <c r="AV69" s="2486"/>
      <c r="AW69" s="2495"/>
      <c r="AX69" s="2517"/>
      <c r="AY69" s="2518"/>
      <c r="AZ69" s="25" t="s">
        <v>12</v>
      </c>
    </row>
    <row r="70" spans="1:52" ht="12.75" customHeight="1" x14ac:dyDescent="0.15">
      <c r="A70" s="2532"/>
      <c r="B70" s="2533"/>
      <c r="C70" s="2327"/>
      <c r="D70" s="2329"/>
      <c r="E70" s="2534"/>
      <c r="F70" s="2535"/>
      <c r="G70" s="2529"/>
      <c r="H70" s="2489"/>
      <c r="I70" s="2489"/>
      <c r="J70" s="2489"/>
      <c r="K70" s="2489"/>
      <c r="L70" s="2489"/>
      <c r="M70" s="2489"/>
      <c r="N70" s="2489"/>
      <c r="O70" s="2489"/>
      <c r="P70" s="2489"/>
      <c r="Q70" s="2490"/>
      <c r="R70" s="2536"/>
      <c r="S70" s="2535"/>
      <c r="T70" s="2529"/>
      <c r="U70" s="2489"/>
      <c r="V70" s="2489"/>
      <c r="W70" s="2489"/>
      <c r="X70" s="2489"/>
      <c r="Y70" s="2489"/>
      <c r="Z70" s="2489"/>
      <c r="AA70" s="2489"/>
      <c r="AB70" s="2489"/>
      <c r="AC70" s="2489"/>
      <c r="AD70" s="2489"/>
      <c r="AE70" s="2340"/>
      <c r="AF70" s="2340"/>
      <c r="AG70" s="2340"/>
      <c r="AH70" s="2336"/>
      <c r="AI70" s="2536"/>
      <c r="AJ70" s="2535"/>
      <c r="AK70" s="2529"/>
      <c r="AL70" s="2489"/>
      <c r="AM70" s="2489"/>
      <c r="AN70" s="2489"/>
      <c r="AO70" s="2489"/>
      <c r="AP70" s="2489"/>
      <c r="AQ70" s="2489"/>
      <c r="AR70" s="2489"/>
      <c r="AS70" s="2489"/>
      <c r="AT70" s="2489"/>
      <c r="AU70" s="2489"/>
      <c r="AV70" s="2489"/>
      <c r="AW70" s="2499"/>
      <c r="AX70" s="18" t="s">
        <v>13</v>
      </c>
      <c r="AY70" s="3"/>
      <c r="AZ70" s="23"/>
    </row>
    <row r="71" spans="1:52" ht="12.75" customHeight="1" x14ac:dyDescent="0.15">
      <c r="A71" s="2532"/>
      <c r="B71" s="2533"/>
      <c r="C71" s="2331" t="s">
        <v>485</v>
      </c>
      <c r="D71" s="2329"/>
      <c r="E71" s="2534"/>
      <c r="F71" s="2535"/>
      <c r="G71" s="2488"/>
      <c r="H71" s="2488"/>
      <c r="I71" s="2488"/>
      <c r="J71" s="2488"/>
      <c r="K71" s="2488"/>
      <c r="L71" s="2488"/>
      <c r="M71" s="2488"/>
      <c r="N71" s="2488"/>
      <c r="O71" s="2488"/>
      <c r="P71" s="2488"/>
      <c r="Q71" s="2488"/>
      <c r="R71" s="2536"/>
      <c r="S71" s="2535"/>
      <c r="T71" s="2488"/>
      <c r="U71" s="2488"/>
      <c r="V71" s="2488"/>
      <c r="W71" s="2488"/>
      <c r="X71" s="2488"/>
      <c r="Y71" s="2488"/>
      <c r="Z71" s="2488"/>
      <c r="AA71" s="2488"/>
      <c r="AB71" s="2488"/>
      <c r="AC71" s="2488"/>
      <c r="AD71" s="2488"/>
      <c r="AE71" s="2341"/>
      <c r="AF71" s="2341"/>
      <c r="AG71" s="2341"/>
      <c r="AH71" s="2336"/>
      <c r="AI71" s="2536"/>
      <c r="AJ71" s="2535"/>
      <c r="AK71" s="2541"/>
      <c r="AL71" s="2496"/>
      <c r="AM71" s="2496"/>
      <c r="AN71" s="2488"/>
      <c r="AO71" s="2488"/>
      <c r="AP71" s="2488"/>
      <c r="AQ71" s="2488"/>
      <c r="AR71" s="2488"/>
      <c r="AS71" s="2488"/>
      <c r="AT71" s="2488"/>
      <c r="AU71" s="2488"/>
      <c r="AV71" s="2496"/>
      <c r="AW71" s="2497"/>
      <c r="AX71" s="2515"/>
      <c r="AY71" s="2516"/>
      <c r="AZ71" s="24"/>
    </row>
    <row r="72" spans="1:52" ht="12.75" customHeight="1" x14ac:dyDescent="0.15">
      <c r="A72" s="2461" t="s">
        <v>2</v>
      </c>
      <c r="B72" s="2462"/>
      <c r="C72" s="2332"/>
      <c r="D72" s="2329"/>
      <c r="E72" s="2534"/>
      <c r="F72" s="2535"/>
      <c r="G72" s="2483"/>
      <c r="H72" s="2483"/>
      <c r="I72" s="2483"/>
      <c r="J72" s="2483"/>
      <c r="K72" s="2483"/>
      <c r="L72" s="2483"/>
      <c r="M72" s="2483"/>
      <c r="N72" s="2483"/>
      <c r="O72" s="2483"/>
      <c r="P72" s="2483"/>
      <c r="Q72" s="2483"/>
      <c r="R72" s="2536"/>
      <c r="S72" s="2535"/>
      <c r="T72" s="2483"/>
      <c r="U72" s="2483"/>
      <c r="V72" s="2483"/>
      <c r="W72" s="2483"/>
      <c r="X72" s="2483"/>
      <c r="Y72" s="2483"/>
      <c r="Z72" s="2483"/>
      <c r="AA72" s="2483"/>
      <c r="AB72" s="2483"/>
      <c r="AC72" s="2483"/>
      <c r="AD72" s="2483"/>
      <c r="AE72" s="2338"/>
      <c r="AF72" s="2338"/>
      <c r="AG72" s="2338"/>
      <c r="AH72" s="2336"/>
      <c r="AI72" s="2536"/>
      <c r="AJ72" s="2535"/>
      <c r="AK72" s="2539"/>
      <c r="AL72" s="2483"/>
      <c r="AM72" s="2483"/>
      <c r="AN72" s="2483"/>
      <c r="AO72" s="2483"/>
      <c r="AP72" s="2483"/>
      <c r="AQ72" s="2483"/>
      <c r="AR72" s="2483"/>
      <c r="AS72" s="2483"/>
      <c r="AT72" s="2483"/>
      <c r="AU72" s="2483"/>
      <c r="AV72" s="2483"/>
      <c r="AW72" s="2498"/>
      <c r="AX72" s="2517"/>
      <c r="AY72" s="2518"/>
      <c r="AZ72" s="25" t="s">
        <v>12</v>
      </c>
    </row>
    <row r="73" spans="1:52" ht="12.75" customHeight="1" x14ac:dyDescent="0.15">
      <c r="A73" s="2532"/>
      <c r="B73" s="2533"/>
      <c r="C73" s="2332"/>
      <c r="D73" s="2329"/>
      <c r="E73" s="2534"/>
      <c r="F73" s="2535"/>
      <c r="G73" s="2486"/>
      <c r="H73" s="2486"/>
      <c r="I73" s="2486"/>
      <c r="J73" s="2486"/>
      <c r="K73" s="2486"/>
      <c r="L73" s="2486"/>
      <c r="M73" s="2486"/>
      <c r="N73" s="2486"/>
      <c r="O73" s="2486"/>
      <c r="P73" s="2486"/>
      <c r="Q73" s="2486"/>
      <c r="R73" s="2536"/>
      <c r="S73" s="2535"/>
      <c r="T73" s="2486"/>
      <c r="U73" s="2486"/>
      <c r="V73" s="2486"/>
      <c r="W73" s="2486"/>
      <c r="X73" s="2486"/>
      <c r="Y73" s="2486"/>
      <c r="Z73" s="2486"/>
      <c r="AA73" s="2486"/>
      <c r="AB73" s="2486"/>
      <c r="AC73" s="2486"/>
      <c r="AD73" s="2486"/>
      <c r="AE73" s="2339"/>
      <c r="AF73" s="2339"/>
      <c r="AG73" s="2339"/>
      <c r="AH73" s="2336"/>
      <c r="AI73" s="2536"/>
      <c r="AJ73" s="2535"/>
      <c r="AK73" s="2537"/>
      <c r="AL73" s="2486"/>
      <c r="AM73" s="2486"/>
      <c r="AN73" s="2486"/>
      <c r="AO73" s="2486"/>
      <c r="AP73" s="2486"/>
      <c r="AQ73" s="2486"/>
      <c r="AR73" s="2486"/>
      <c r="AS73" s="2486"/>
      <c r="AT73" s="2486"/>
      <c r="AU73" s="2486"/>
      <c r="AV73" s="2486"/>
      <c r="AW73" s="2495"/>
      <c r="AX73" s="21" t="s">
        <v>95</v>
      </c>
      <c r="AY73" s="22"/>
      <c r="AZ73" s="26"/>
    </row>
    <row r="74" spans="1:52" ht="12.75" customHeight="1" x14ac:dyDescent="0.15">
      <c r="A74" s="2532"/>
      <c r="B74" s="2533"/>
      <c r="C74" s="2332"/>
      <c r="D74" s="2329"/>
      <c r="E74" s="2534"/>
      <c r="F74" s="2535"/>
      <c r="G74" s="2486"/>
      <c r="H74" s="2486"/>
      <c r="I74" s="2486"/>
      <c r="J74" s="2486"/>
      <c r="K74" s="2486"/>
      <c r="L74" s="2486"/>
      <c r="M74" s="2486"/>
      <c r="N74" s="2486"/>
      <c r="O74" s="2486"/>
      <c r="P74" s="2486"/>
      <c r="Q74" s="2487"/>
      <c r="R74" s="2536"/>
      <c r="S74" s="2535"/>
      <c r="T74" s="2486"/>
      <c r="U74" s="2486"/>
      <c r="V74" s="2486"/>
      <c r="W74" s="2486"/>
      <c r="X74" s="2486"/>
      <c r="Y74" s="2486"/>
      <c r="Z74" s="2486"/>
      <c r="AA74" s="2486"/>
      <c r="AB74" s="2486"/>
      <c r="AC74" s="2486"/>
      <c r="AD74" s="2486"/>
      <c r="AE74" s="2339"/>
      <c r="AF74" s="2339"/>
      <c r="AG74" s="2339"/>
      <c r="AH74" s="2336"/>
      <c r="AI74" s="2536"/>
      <c r="AJ74" s="2535"/>
      <c r="AK74" s="2537"/>
      <c r="AL74" s="2486"/>
      <c r="AM74" s="2486"/>
      <c r="AN74" s="2486"/>
      <c r="AO74" s="2486"/>
      <c r="AP74" s="2486"/>
      <c r="AQ74" s="2486"/>
      <c r="AR74" s="2486"/>
      <c r="AS74" s="2486"/>
      <c r="AT74" s="2486"/>
      <c r="AU74" s="2486"/>
      <c r="AV74" s="2486"/>
      <c r="AW74" s="2495"/>
      <c r="AX74" s="2464" t="str">
        <f>IF(SUM(AX68,AX71)=0,"",SUM(AX68,AX71))</f>
        <v/>
      </c>
      <c r="AY74" s="2465"/>
      <c r="AZ74" s="27"/>
    </row>
    <row r="75" spans="1:52" ht="12.75" customHeight="1" thickBot="1" x14ac:dyDescent="0.2">
      <c r="A75" s="2468" t="s">
        <v>15</v>
      </c>
      <c r="B75" s="2469"/>
      <c r="C75" s="2333"/>
      <c r="D75" s="2330"/>
      <c r="E75" s="2493"/>
      <c r="F75" s="2492"/>
      <c r="G75" s="2362"/>
      <c r="H75" s="2362"/>
      <c r="I75" s="2362"/>
      <c r="J75" s="2362"/>
      <c r="K75" s="2362"/>
      <c r="L75" s="2362"/>
      <c r="M75" s="2362"/>
      <c r="N75" s="2362"/>
      <c r="O75" s="2362"/>
      <c r="P75" s="2362"/>
      <c r="Q75" s="2362"/>
      <c r="R75" s="2491"/>
      <c r="S75" s="2492"/>
      <c r="T75" s="2362"/>
      <c r="U75" s="2362"/>
      <c r="V75" s="2362"/>
      <c r="W75" s="2362"/>
      <c r="X75" s="2362"/>
      <c r="Y75" s="2362"/>
      <c r="Z75" s="2362"/>
      <c r="AA75" s="2362"/>
      <c r="AB75" s="2362"/>
      <c r="AC75" s="2362"/>
      <c r="AD75" s="2362"/>
      <c r="AE75" s="2340"/>
      <c r="AF75" s="2340"/>
      <c r="AG75" s="2340"/>
      <c r="AH75" s="2337"/>
      <c r="AI75" s="2491"/>
      <c r="AJ75" s="2492"/>
      <c r="AK75" s="2540"/>
      <c r="AL75" s="2362"/>
      <c r="AM75" s="2362"/>
      <c r="AN75" s="2362"/>
      <c r="AO75" s="2362"/>
      <c r="AP75" s="2362"/>
      <c r="AQ75" s="2362"/>
      <c r="AR75" s="2362"/>
      <c r="AS75" s="2362"/>
      <c r="AT75" s="2362"/>
      <c r="AU75" s="2362"/>
      <c r="AV75" s="2362"/>
      <c r="AW75" s="2500"/>
      <c r="AX75" s="2466"/>
      <c r="AY75" s="2467"/>
      <c r="AZ75" s="28" t="s">
        <v>12</v>
      </c>
    </row>
    <row r="76" spans="1:52" ht="12.75" customHeight="1" x14ac:dyDescent="0.15">
      <c r="A76" s="2530"/>
      <c r="B76" s="2531"/>
      <c r="C76" s="2325" t="s">
        <v>9</v>
      </c>
      <c r="D76" s="2328" t="s">
        <v>483</v>
      </c>
      <c r="E76" s="2349" t="s">
        <v>94</v>
      </c>
      <c r="F76" s="2350"/>
      <c r="G76" s="2538"/>
      <c r="H76" s="2481"/>
      <c r="I76" s="2481"/>
      <c r="J76" s="2481"/>
      <c r="K76" s="2481"/>
      <c r="L76" s="2481"/>
      <c r="M76" s="2481"/>
      <c r="N76" s="2481"/>
      <c r="O76" s="2481"/>
      <c r="P76" s="2481"/>
      <c r="Q76" s="2482"/>
      <c r="R76" s="2407" t="s">
        <v>92</v>
      </c>
      <c r="S76" s="2350"/>
      <c r="T76" s="2538"/>
      <c r="U76" s="2481"/>
      <c r="V76" s="2481"/>
      <c r="W76" s="2481"/>
      <c r="X76" s="2481"/>
      <c r="Y76" s="2481"/>
      <c r="Z76" s="2481"/>
      <c r="AA76" s="2481"/>
      <c r="AB76" s="2481"/>
      <c r="AC76" s="2481"/>
      <c r="AD76" s="2481"/>
      <c r="AE76" s="2334"/>
      <c r="AF76" s="2334"/>
      <c r="AG76" s="2334"/>
      <c r="AH76" s="2335" t="s">
        <v>484</v>
      </c>
      <c r="AI76" s="2407" t="s">
        <v>93</v>
      </c>
      <c r="AJ76" s="2350"/>
      <c r="AK76" s="2538"/>
      <c r="AL76" s="2481"/>
      <c r="AM76" s="2481"/>
      <c r="AN76" s="2481"/>
      <c r="AO76" s="2481"/>
      <c r="AP76" s="2481"/>
      <c r="AQ76" s="2481"/>
      <c r="AR76" s="2481"/>
      <c r="AS76" s="2481"/>
      <c r="AT76" s="2481"/>
      <c r="AU76" s="2481"/>
      <c r="AV76" s="2481"/>
      <c r="AW76" s="2494"/>
      <c r="AX76" s="2400" t="s">
        <v>10</v>
      </c>
      <c r="AY76" s="2401"/>
      <c r="AZ76" s="2402"/>
    </row>
    <row r="77" spans="1:52" ht="12.75" customHeight="1" x14ac:dyDescent="0.15">
      <c r="A77" s="2532"/>
      <c r="B77" s="2533"/>
      <c r="C77" s="2326"/>
      <c r="D77" s="2329"/>
      <c r="E77" s="2351"/>
      <c r="F77" s="2352"/>
      <c r="G77" s="2539"/>
      <c r="H77" s="2483"/>
      <c r="I77" s="2483"/>
      <c r="J77" s="2483"/>
      <c r="K77" s="2483"/>
      <c r="L77" s="2483"/>
      <c r="M77" s="2483"/>
      <c r="N77" s="2483"/>
      <c r="O77" s="2483"/>
      <c r="P77" s="2483"/>
      <c r="Q77" s="2484"/>
      <c r="R77" s="2408"/>
      <c r="S77" s="2352"/>
      <c r="T77" s="2539"/>
      <c r="U77" s="2483"/>
      <c r="V77" s="2483"/>
      <c r="W77" s="2483"/>
      <c r="X77" s="2483"/>
      <c r="Y77" s="2483"/>
      <c r="Z77" s="2483"/>
      <c r="AA77" s="2483"/>
      <c r="AB77" s="2483"/>
      <c r="AC77" s="2483"/>
      <c r="AD77" s="2483"/>
      <c r="AE77" s="2338"/>
      <c r="AF77" s="2338"/>
      <c r="AG77" s="2338"/>
      <c r="AH77" s="2336"/>
      <c r="AI77" s="2408"/>
      <c r="AJ77" s="2352"/>
      <c r="AK77" s="2539"/>
      <c r="AL77" s="2483"/>
      <c r="AM77" s="2483"/>
      <c r="AN77" s="2483"/>
      <c r="AO77" s="2483"/>
      <c r="AP77" s="2483"/>
      <c r="AQ77" s="2483"/>
      <c r="AR77" s="2483"/>
      <c r="AS77" s="2483"/>
      <c r="AT77" s="2483"/>
      <c r="AU77" s="2483"/>
      <c r="AV77" s="2483"/>
      <c r="AW77" s="2498"/>
      <c r="AX77" s="18" t="s">
        <v>11</v>
      </c>
      <c r="AY77" s="3"/>
      <c r="AZ77" s="23"/>
    </row>
    <row r="78" spans="1:52" ht="12.75" customHeight="1" x14ac:dyDescent="0.15">
      <c r="A78" s="2532"/>
      <c r="B78" s="2533"/>
      <c r="C78" s="2326"/>
      <c r="D78" s="2329"/>
      <c r="E78" s="2534" t="s">
        <v>349</v>
      </c>
      <c r="F78" s="2535"/>
      <c r="G78" s="2537"/>
      <c r="H78" s="2486"/>
      <c r="I78" s="2486"/>
      <c r="J78" s="2486"/>
      <c r="K78" s="2486"/>
      <c r="L78" s="2486"/>
      <c r="M78" s="2486"/>
      <c r="N78" s="2486"/>
      <c r="O78" s="2486"/>
      <c r="P78" s="2486"/>
      <c r="Q78" s="2487"/>
      <c r="R78" s="2536" t="s">
        <v>349</v>
      </c>
      <c r="S78" s="2535"/>
      <c r="T78" s="2537"/>
      <c r="U78" s="2486"/>
      <c r="V78" s="2486"/>
      <c r="W78" s="2486"/>
      <c r="X78" s="2486"/>
      <c r="Y78" s="2486"/>
      <c r="Z78" s="2486"/>
      <c r="AA78" s="2486"/>
      <c r="AB78" s="2486"/>
      <c r="AC78" s="2486"/>
      <c r="AD78" s="2486"/>
      <c r="AE78" s="2339"/>
      <c r="AF78" s="2339"/>
      <c r="AG78" s="2339"/>
      <c r="AH78" s="2336"/>
      <c r="AI78" s="2536" t="s">
        <v>349</v>
      </c>
      <c r="AJ78" s="2535"/>
      <c r="AK78" s="2537"/>
      <c r="AL78" s="2486"/>
      <c r="AM78" s="2486"/>
      <c r="AN78" s="2486"/>
      <c r="AO78" s="2486"/>
      <c r="AP78" s="2486"/>
      <c r="AQ78" s="2486"/>
      <c r="AR78" s="2486"/>
      <c r="AS78" s="2486"/>
      <c r="AT78" s="2486"/>
      <c r="AU78" s="2486"/>
      <c r="AV78" s="2486"/>
      <c r="AW78" s="2495"/>
      <c r="AX78" s="2515"/>
      <c r="AY78" s="2516"/>
      <c r="AZ78" s="24"/>
    </row>
    <row r="79" spans="1:52" ht="12.75" customHeight="1" x14ac:dyDescent="0.15">
      <c r="A79" s="2436" t="s">
        <v>1</v>
      </c>
      <c r="B79" s="2437"/>
      <c r="C79" s="2326"/>
      <c r="D79" s="2329"/>
      <c r="E79" s="2534"/>
      <c r="F79" s="2535"/>
      <c r="G79" s="2537"/>
      <c r="H79" s="2486"/>
      <c r="I79" s="2486"/>
      <c r="J79" s="2486"/>
      <c r="K79" s="2486"/>
      <c r="L79" s="2486"/>
      <c r="M79" s="2486"/>
      <c r="N79" s="2486"/>
      <c r="O79" s="2486"/>
      <c r="P79" s="2486"/>
      <c r="Q79" s="2487"/>
      <c r="R79" s="2536"/>
      <c r="S79" s="2535"/>
      <c r="T79" s="2537"/>
      <c r="U79" s="2486"/>
      <c r="V79" s="2486"/>
      <c r="W79" s="2486"/>
      <c r="X79" s="2486"/>
      <c r="Y79" s="2486"/>
      <c r="Z79" s="2486"/>
      <c r="AA79" s="2486"/>
      <c r="AB79" s="2486"/>
      <c r="AC79" s="2486"/>
      <c r="AD79" s="2486"/>
      <c r="AE79" s="2339"/>
      <c r="AF79" s="2339"/>
      <c r="AG79" s="2339"/>
      <c r="AH79" s="2336"/>
      <c r="AI79" s="2536"/>
      <c r="AJ79" s="2535"/>
      <c r="AK79" s="2537"/>
      <c r="AL79" s="2486"/>
      <c r="AM79" s="2486"/>
      <c r="AN79" s="2486"/>
      <c r="AO79" s="2486"/>
      <c r="AP79" s="2486"/>
      <c r="AQ79" s="2486"/>
      <c r="AR79" s="2486"/>
      <c r="AS79" s="2486"/>
      <c r="AT79" s="2486"/>
      <c r="AU79" s="2486"/>
      <c r="AV79" s="2486"/>
      <c r="AW79" s="2495"/>
      <c r="AX79" s="2517"/>
      <c r="AY79" s="2518"/>
      <c r="AZ79" s="25" t="s">
        <v>12</v>
      </c>
    </row>
    <row r="80" spans="1:52" ht="12.75" customHeight="1" x14ac:dyDescent="0.15">
      <c r="A80" s="2532"/>
      <c r="B80" s="2533"/>
      <c r="C80" s="2327"/>
      <c r="D80" s="2329"/>
      <c r="E80" s="2534"/>
      <c r="F80" s="2535"/>
      <c r="G80" s="2529"/>
      <c r="H80" s="2489"/>
      <c r="I80" s="2489"/>
      <c r="J80" s="2489"/>
      <c r="K80" s="2489"/>
      <c r="L80" s="2489"/>
      <c r="M80" s="2489"/>
      <c r="N80" s="2489"/>
      <c r="O80" s="2489"/>
      <c r="P80" s="2489"/>
      <c r="Q80" s="2490"/>
      <c r="R80" s="2536"/>
      <c r="S80" s="2535"/>
      <c r="T80" s="2529"/>
      <c r="U80" s="2489"/>
      <c r="V80" s="2489"/>
      <c r="W80" s="2489"/>
      <c r="X80" s="2489"/>
      <c r="Y80" s="2489"/>
      <c r="Z80" s="2489"/>
      <c r="AA80" s="2489"/>
      <c r="AB80" s="2489"/>
      <c r="AC80" s="2489"/>
      <c r="AD80" s="2489"/>
      <c r="AE80" s="2340"/>
      <c r="AF80" s="2340"/>
      <c r="AG80" s="2340"/>
      <c r="AH80" s="2336"/>
      <c r="AI80" s="2536"/>
      <c r="AJ80" s="2535"/>
      <c r="AK80" s="2529"/>
      <c r="AL80" s="2489"/>
      <c r="AM80" s="2489"/>
      <c r="AN80" s="2489"/>
      <c r="AO80" s="2489"/>
      <c r="AP80" s="2489"/>
      <c r="AQ80" s="2489"/>
      <c r="AR80" s="2489"/>
      <c r="AS80" s="2489"/>
      <c r="AT80" s="2489"/>
      <c r="AU80" s="2489"/>
      <c r="AV80" s="2489"/>
      <c r="AW80" s="2499"/>
      <c r="AX80" s="18" t="s">
        <v>13</v>
      </c>
      <c r="AY80" s="3"/>
      <c r="AZ80" s="23"/>
    </row>
    <row r="81" spans="1:52" ht="12.75" customHeight="1" x14ac:dyDescent="0.15">
      <c r="A81" s="2532"/>
      <c r="B81" s="2533"/>
      <c r="C81" s="2331" t="s">
        <v>485</v>
      </c>
      <c r="D81" s="2329"/>
      <c r="E81" s="2534"/>
      <c r="F81" s="2535"/>
      <c r="G81" s="2488"/>
      <c r="H81" s="2488"/>
      <c r="I81" s="2488"/>
      <c r="J81" s="2488"/>
      <c r="K81" s="2488"/>
      <c r="L81" s="2488"/>
      <c r="M81" s="2488"/>
      <c r="N81" s="2488"/>
      <c r="O81" s="2488"/>
      <c r="P81" s="2488"/>
      <c r="Q81" s="2488"/>
      <c r="R81" s="2536"/>
      <c r="S81" s="2535"/>
      <c r="T81" s="2488"/>
      <c r="U81" s="2488"/>
      <c r="V81" s="2488"/>
      <c r="W81" s="2488"/>
      <c r="X81" s="2488"/>
      <c r="Y81" s="2488"/>
      <c r="Z81" s="2488"/>
      <c r="AA81" s="2488"/>
      <c r="AB81" s="2488"/>
      <c r="AC81" s="2488"/>
      <c r="AD81" s="2488"/>
      <c r="AE81" s="2341"/>
      <c r="AF81" s="2341"/>
      <c r="AG81" s="2341"/>
      <c r="AH81" s="2336"/>
      <c r="AI81" s="2536"/>
      <c r="AJ81" s="2535"/>
      <c r="AK81" s="2541"/>
      <c r="AL81" s="2496"/>
      <c r="AM81" s="2496"/>
      <c r="AN81" s="2488"/>
      <c r="AO81" s="2488"/>
      <c r="AP81" s="2488"/>
      <c r="AQ81" s="2488"/>
      <c r="AR81" s="2488"/>
      <c r="AS81" s="2488"/>
      <c r="AT81" s="2488"/>
      <c r="AU81" s="2488"/>
      <c r="AV81" s="2496"/>
      <c r="AW81" s="2497"/>
      <c r="AX81" s="2515"/>
      <c r="AY81" s="2516"/>
      <c r="AZ81" s="24"/>
    </row>
    <row r="82" spans="1:52" ht="12.75" customHeight="1" x14ac:dyDescent="0.15">
      <c r="A82" s="2461" t="s">
        <v>2</v>
      </c>
      <c r="B82" s="2462"/>
      <c r="C82" s="2332"/>
      <c r="D82" s="2329"/>
      <c r="E82" s="2534"/>
      <c r="F82" s="2535"/>
      <c r="G82" s="2483"/>
      <c r="H82" s="2483"/>
      <c r="I82" s="2483"/>
      <c r="J82" s="2483"/>
      <c r="K82" s="2483"/>
      <c r="L82" s="2483"/>
      <c r="M82" s="2483"/>
      <c r="N82" s="2483"/>
      <c r="O82" s="2483"/>
      <c r="P82" s="2483"/>
      <c r="Q82" s="2483"/>
      <c r="R82" s="2536"/>
      <c r="S82" s="2535"/>
      <c r="T82" s="2483"/>
      <c r="U82" s="2483"/>
      <c r="V82" s="2483"/>
      <c r="W82" s="2483"/>
      <c r="X82" s="2483"/>
      <c r="Y82" s="2483"/>
      <c r="Z82" s="2483"/>
      <c r="AA82" s="2483"/>
      <c r="AB82" s="2483"/>
      <c r="AC82" s="2483"/>
      <c r="AD82" s="2483"/>
      <c r="AE82" s="2338"/>
      <c r="AF82" s="2338"/>
      <c r="AG82" s="2338"/>
      <c r="AH82" s="2336"/>
      <c r="AI82" s="2536"/>
      <c r="AJ82" s="2535"/>
      <c r="AK82" s="2539"/>
      <c r="AL82" s="2483"/>
      <c r="AM82" s="2483"/>
      <c r="AN82" s="2483"/>
      <c r="AO82" s="2483"/>
      <c r="AP82" s="2483"/>
      <c r="AQ82" s="2483"/>
      <c r="AR82" s="2483"/>
      <c r="AS82" s="2483"/>
      <c r="AT82" s="2483"/>
      <c r="AU82" s="2483"/>
      <c r="AV82" s="2483"/>
      <c r="AW82" s="2498"/>
      <c r="AX82" s="2517"/>
      <c r="AY82" s="2518"/>
      <c r="AZ82" s="25" t="s">
        <v>12</v>
      </c>
    </row>
    <row r="83" spans="1:52" ht="12.75" customHeight="1" x14ac:dyDescent="0.15">
      <c r="A83" s="2532"/>
      <c r="B83" s="2533"/>
      <c r="C83" s="2332"/>
      <c r="D83" s="2329"/>
      <c r="E83" s="2534"/>
      <c r="F83" s="2535"/>
      <c r="G83" s="2486"/>
      <c r="H83" s="2486"/>
      <c r="I83" s="2486"/>
      <c r="J83" s="2486"/>
      <c r="K83" s="2486"/>
      <c r="L83" s="2486"/>
      <c r="M83" s="2486"/>
      <c r="N83" s="2486"/>
      <c r="O83" s="2486"/>
      <c r="P83" s="2486"/>
      <c r="Q83" s="2486"/>
      <c r="R83" s="2536"/>
      <c r="S83" s="2535"/>
      <c r="T83" s="2486"/>
      <c r="U83" s="2486"/>
      <c r="V83" s="2486"/>
      <c r="W83" s="2486"/>
      <c r="X83" s="2486"/>
      <c r="Y83" s="2486"/>
      <c r="Z83" s="2486"/>
      <c r="AA83" s="2486"/>
      <c r="AB83" s="2486"/>
      <c r="AC83" s="2486"/>
      <c r="AD83" s="2486"/>
      <c r="AE83" s="2339"/>
      <c r="AF83" s="2339"/>
      <c r="AG83" s="2339"/>
      <c r="AH83" s="2336"/>
      <c r="AI83" s="2536"/>
      <c r="AJ83" s="2535"/>
      <c r="AK83" s="2537"/>
      <c r="AL83" s="2486"/>
      <c r="AM83" s="2486"/>
      <c r="AN83" s="2486"/>
      <c r="AO83" s="2486"/>
      <c r="AP83" s="2486"/>
      <c r="AQ83" s="2486"/>
      <c r="AR83" s="2486"/>
      <c r="AS83" s="2486"/>
      <c r="AT83" s="2486"/>
      <c r="AU83" s="2486"/>
      <c r="AV83" s="2486"/>
      <c r="AW83" s="2495"/>
      <c r="AX83" s="21" t="s">
        <v>95</v>
      </c>
      <c r="AY83" s="22"/>
      <c r="AZ83" s="26"/>
    </row>
    <row r="84" spans="1:52" ht="12.75" customHeight="1" x14ac:dyDescent="0.15">
      <c r="A84" s="2532"/>
      <c r="B84" s="2533"/>
      <c r="C84" s="2332"/>
      <c r="D84" s="2329"/>
      <c r="E84" s="2534"/>
      <c r="F84" s="2535"/>
      <c r="G84" s="2486"/>
      <c r="H84" s="2486"/>
      <c r="I84" s="2486"/>
      <c r="J84" s="2486"/>
      <c r="K84" s="2486"/>
      <c r="L84" s="2486"/>
      <c r="M84" s="2486"/>
      <c r="N84" s="2486"/>
      <c r="O84" s="2486"/>
      <c r="P84" s="2486"/>
      <c r="Q84" s="2487"/>
      <c r="R84" s="2536"/>
      <c r="S84" s="2535"/>
      <c r="T84" s="2486"/>
      <c r="U84" s="2486"/>
      <c r="V84" s="2486"/>
      <c r="W84" s="2486"/>
      <c r="X84" s="2486"/>
      <c r="Y84" s="2486"/>
      <c r="Z84" s="2486"/>
      <c r="AA84" s="2486"/>
      <c r="AB84" s="2486"/>
      <c r="AC84" s="2486"/>
      <c r="AD84" s="2486"/>
      <c r="AE84" s="2339"/>
      <c r="AF84" s="2339"/>
      <c r="AG84" s="2339"/>
      <c r="AH84" s="2336"/>
      <c r="AI84" s="2536"/>
      <c r="AJ84" s="2535"/>
      <c r="AK84" s="2537"/>
      <c r="AL84" s="2486"/>
      <c r="AM84" s="2486"/>
      <c r="AN84" s="2486"/>
      <c r="AO84" s="2486"/>
      <c r="AP84" s="2486"/>
      <c r="AQ84" s="2486"/>
      <c r="AR84" s="2486"/>
      <c r="AS84" s="2486"/>
      <c r="AT84" s="2486"/>
      <c r="AU84" s="2486"/>
      <c r="AV84" s="2486"/>
      <c r="AW84" s="2495"/>
      <c r="AX84" s="2464" t="str">
        <f>IF(SUM(AX78,AX81)=0,"",SUM(AX78,AX81))</f>
        <v/>
      </c>
      <c r="AY84" s="2465"/>
      <c r="AZ84" s="27"/>
    </row>
    <row r="85" spans="1:52" ht="12.75" customHeight="1" thickBot="1" x14ac:dyDescent="0.2">
      <c r="A85" s="2468" t="s">
        <v>15</v>
      </c>
      <c r="B85" s="2469"/>
      <c r="C85" s="2333"/>
      <c r="D85" s="2330"/>
      <c r="E85" s="2493"/>
      <c r="F85" s="2492"/>
      <c r="G85" s="2362"/>
      <c r="H85" s="2362"/>
      <c r="I85" s="2362"/>
      <c r="J85" s="2362"/>
      <c r="K85" s="2362"/>
      <c r="L85" s="2362"/>
      <c r="M85" s="2362"/>
      <c r="N85" s="2362"/>
      <c r="O85" s="2362"/>
      <c r="P85" s="2362"/>
      <c r="Q85" s="2362"/>
      <c r="R85" s="2491"/>
      <c r="S85" s="2492"/>
      <c r="T85" s="2362"/>
      <c r="U85" s="2362"/>
      <c r="V85" s="2362"/>
      <c r="W85" s="2362"/>
      <c r="X85" s="2362"/>
      <c r="Y85" s="2362"/>
      <c r="Z85" s="2362"/>
      <c r="AA85" s="2362"/>
      <c r="AB85" s="2362"/>
      <c r="AC85" s="2362"/>
      <c r="AD85" s="2362"/>
      <c r="AE85" s="2340"/>
      <c r="AF85" s="2340"/>
      <c r="AG85" s="2340"/>
      <c r="AH85" s="2337"/>
      <c r="AI85" s="2491"/>
      <c r="AJ85" s="2492"/>
      <c r="AK85" s="2540"/>
      <c r="AL85" s="2362"/>
      <c r="AM85" s="2362"/>
      <c r="AN85" s="2362"/>
      <c r="AO85" s="2362"/>
      <c r="AP85" s="2362"/>
      <c r="AQ85" s="2362"/>
      <c r="AR85" s="2362"/>
      <c r="AS85" s="2362"/>
      <c r="AT85" s="2362"/>
      <c r="AU85" s="2362"/>
      <c r="AV85" s="2362"/>
      <c r="AW85" s="2500"/>
      <c r="AX85" s="2466"/>
      <c r="AY85" s="2467"/>
      <c r="AZ85" s="28" t="s">
        <v>12</v>
      </c>
    </row>
  </sheetData>
  <mergeCells count="712">
    <mergeCell ref="AK83:AM84"/>
    <mergeCell ref="AN83:AQ84"/>
    <mergeCell ref="AR83:AU84"/>
    <mergeCell ref="AV83:AW84"/>
    <mergeCell ref="AK85:AM85"/>
    <mergeCell ref="AN85:AQ85"/>
    <mergeCell ref="AR85:AU85"/>
    <mergeCell ref="AV85:AW85"/>
    <mergeCell ref="AK81:AM81"/>
    <mergeCell ref="AN81:AQ81"/>
    <mergeCell ref="AR81:AU81"/>
    <mergeCell ref="AV81:AW81"/>
    <mergeCell ref="AK82:AM82"/>
    <mergeCell ref="AN82:AQ82"/>
    <mergeCell ref="AR82:AU82"/>
    <mergeCell ref="AV82:AW82"/>
    <mergeCell ref="AK78:AM79"/>
    <mergeCell ref="AN78:AQ79"/>
    <mergeCell ref="AR78:AU79"/>
    <mergeCell ref="AV78:AW79"/>
    <mergeCell ref="AK80:AM80"/>
    <mergeCell ref="AN80:AQ80"/>
    <mergeCell ref="AR80:AU80"/>
    <mergeCell ref="AV80:AW80"/>
    <mergeCell ref="AK76:AM76"/>
    <mergeCell ref="AN76:AQ76"/>
    <mergeCell ref="AR76:AU76"/>
    <mergeCell ref="AV76:AW76"/>
    <mergeCell ref="AK77:AM77"/>
    <mergeCell ref="AN77:AQ77"/>
    <mergeCell ref="AR77:AU77"/>
    <mergeCell ref="AV77:AW77"/>
    <mergeCell ref="AK73:AM74"/>
    <mergeCell ref="AN73:AQ74"/>
    <mergeCell ref="AR73:AU74"/>
    <mergeCell ref="AV73:AW74"/>
    <mergeCell ref="AK75:AM75"/>
    <mergeCell ref="AN75:AQ75"/>
    <mergeCell ref="AR75:AU75"/>
    <mergeCell ref="AV75:AW75"/>
    <mergeCell ref="AK71:AM71"/>
    <mergeCell ref="AN71:AQ71"/>
    <mergeCell ref="AR71:AU71"/>
    <mergeCell ref="AV71:AW71"/>
    <mergeCell ref="AK72:AM72"/>
    <mergeCell ref="AN72:AQ72"/>
    <mergeCell ref="AR72:AU72"/>
    <mergeCell ref="AV72:AW72"/>
    <mergeCell ref="AK68:AM69"/>
    <mergeCell ref="AN68:AQ69"/>
    <mergeCell ref="AR68:AU69"/>
    <mergeCell ref="AV68:AW69"/>
    <mergeCell ref="AK70:AM70"/>
    <mergeCell ref="AN70:AQ70"/>
    <mergeCell ref="AR70:AU70"/>
    <mergeCell ref="AV70:AW70"/>
    <mergeCell ref="AK66:AM66"/>
    <mergeCell ref="AN66:AQ66"/>
    <mergeCell ref="AR66:AU66"/>
    <mergeCell ref="AV66:AW66"/>
    <mergeCell ref="AK67:AM67"/>
    <mergeCell ref="AN67:AQ67"/>
    <mergeCell ref="AR67:AU67"/>
    <mergeCell ref="AV67:AW67"/>
    <mergeCell ref="AK63:AM64"/>
    <mergeCell ref="AN63:AQ64"/>
    <mergeCell ref="AR63:AU64"/>
    <mergeCell ref="AV63:AW64"/>
    <mergeCell ref="AK65:AM65"/>
    <mergeCell ref="AN65:AQ65"/>
    <mergeCell ref="AR65:AU65"/>
    <mergeCell ref="AV65:AW65"/>
    <mergeCell ref="AK61:AM61"/>
    <mergeCell ref="AN61:AQ61"/>
    <mergeCell ref="AR61:AU61"/>
    <mergeCell ref="AV61:AW61"/>
    <mergeCell ref="AK62:AM62"/>
    <mergeCell ref="AN62:AQ62"/>
    <mergeCell ref="AR62:AU62"/>
    <mergeCell ref="AV62:AW62"/>
    <mergeCell ref="AK58:AM59"/>
    <mergeCell ref="AN58:AQ59"/>
    <mergeCell ref="AR58:AU59"/>
    <mergeCell ref="AV58:AW59"/>
    <mergeCell ref="AK60:AM60"/>
    <mergeCell ref="AN60:AQ60"/>
    <mergeCell ref="AR60:AU60"/>
    <mergeCell ref="AV60:AW60"/>
    <mergeCell ref="AK56:AM56"/>
    <mergeCell ref="AN56:AQ56"/>
    <mergeCell ref="AR56:AU56"/>
    <mergeCell ref="AV56:AW56"/>
    <mergeCell ref="AK57:AM57"/>
    <mergeCell ref="AN57:AQ57"/>
    <mergeCell ref="AR57:AU57"/>
    <mergeCell ref="AV57:AW57"/>
    <mergeCell ref="AE78:AG79"/>
    <mergeCell ref="AE80:AG80"/>
    <mergeCell ref="T83:V84"/>
    <mergeCell ref="W83:Z84"/>
    <mergeCell ref="AA83:AD84"/>
    <mergeCell ref="T85:V85"/>
    <mergeCell ref="W85:Z85"/>
    <mergeCell ref="AA85:AD85"/>
    <mergeCell ref="T81:V81"/>
    <mergeCell ref="W81:Z81"/>
    <mergeCell ref="AA81:AD81"/>
    <mergeCell ref="T82:V82"/>
    <mergeCell ref="W82:Z82"/>
    <mergeCell ref="AA82:AD82"/>
    <mergeCell ref="AE81:AG81"/>
    <mergeCell ref="AE82:AG82"/>
    <mergeCell ref="AE83:AG84"/>
    <mergeCell ref="AE85:AG85"/>
    <mergeCell ref="T78:V79"/>
    <mergeCell ref="W78:Z79"/>
    <mergeCell ref="AA78:AD79"/>
    <mergeCell ref="T80:V80"/>
    <mergeCell ref="W80:Z80"/>
    <mergeCell ref="AA80:AD80"/>
    <mergeCell ref="T76:V76"/>
    <mergeCell ref="W76:Z76"/>
    <mergeCell ref="AA76:AD76"/>
    <mergeCell ref="T77:V77"/>
    <mergeCell ref="W77:Z77"/>
    <mergeCell ref="AA77:AD77"/>
    <mergeCell ref="T73:V74"/>
    <mergeCell ref="W73:Z74"/>
    <mergeCell ref="AA73:AD74"/>
    <mergeCell ref="T75:V75"/>
    <mergeCell ref="W75:Z75"/>
    <mergeCell ref="AA75:AD75"/>
    <mergeCell ref="T71:V71"/>
    <mergeCell ref="W71:Z71"/>
    <mergeCell ref="AA71:AD71"/>
    <mergeCell ref="T72:V72"/>
    <mergeCell ref="W72:Z72"/>
    <mergeCell ref="AA72:AD72"/>
    <mergeCell ref="T68:V69"/>
    <mergeCell ref="W68:Z69"/>
    <mergeCell ref="AA68:AD69"/>
    <mergeCell ref="T70:V70"/>
    <mergeCell ref="W70:Z70"/>
    <mergeCell ref="AA70:AD70"/>
    <mergeCell ref="T66:V66"/>
    <mergeCell ref="W66:Z66"/>
    <mergeCell ref="AA66:AD66"/>
    <mergeCell ref="T67:V67"/>
    <mergeCell ref="W67:Z67"/>
    <mergeCell ref="AA67:AD67"/>
    <mergeCell ref="T63:V64"/>
    <mergeCell ref="W63:Z64"/>
    <mergeCell ref="AA63:AD64"/>
    <mergeCell ref="T65:V65"/>
    <mergeCell ref="W65:Z65"/>
    <mergeCell ref="AA65:AD65"/>
    <mergeCell ref="T61:V61"/>
    <mergeCell ref="W61:Z61"/>
    <mergeCell ref="AA61:AD61"/>
    <mergeCell ref="T62:V62"/>
    <mergeCell ref="W62:Z62"/>
    <mergeCell ref="AA62:AD62"/>
    <mergeCell ref="T58:V59"/>
    <mergeCell ref="W58:Z59"/>
    <mergeCell ref="AA58:AD59"/>
    <mergeCell ref="T60:V60"/>
    <mergeCell ref="W60:Z60"/>
    <mergeCell ref="AA60:AD60"/>
    <mergeCell ref="T56:V56"/>
    <mergeCell ref="W56:Z56"/>
    <mergeCell ref="AA56:AD56"/>
    <mergeCell ref="T57:V57"/>
    <mergeCell ref="W57:Z57"/>
    <mergeCell ref="AA57:AD57"/>
    <mergeCell ref="G85:I85"/>
    <mergeCell ref="J85:M85"/>
    <mergeCell ref="N85:Q85"/>
    <mergeCell ref="G81:I81"/>
    <mergeCell ref="J81:M81"/>
    <mergeCell ref="N81:Q81"/>
    <mergeCell ref="G82:I82"/>
    <mergeCell ref="J82:M82"/>
    <mergeCell ref="N82:Q82"/>
    <mergeCell ref="J75:M75"/>
    <mergeCell ref="N75:Q75"/>
    <mergeCell ref="G76:I76"/>
    <mergeCell ref="J76:M76"/>
    <mergeCell ref="N76:Q76"/>
    <mergeCell ref="G77:I77"/>
    <mergeCell ref="J77:M77"/>
    <mergeCell ref="N77:Q77"/>
    <mergeCell ref="G83:I84"/>
    <mergeCell ref="J83:M84"/>
    <mergeCell ref="N83:Q84"/>
    <mergeCell ref="N62:Q62"/>
    <mergeCell ref="G63:I64"/>
    <mergeCell ref="J63:M64"/>
    <mergeCell ref="N63:Q64"/>
    <mergeCell ref="G71:I71"/>
    <mergeCell ref="J71:M71"/>
    <mergeCell ref="N71:Q71"/>
    <mergeCell ref="G72:I72"/>
    <mergeCell ref="J72:M72"/>
    <mergeCell ref="N72:Q72"/>
    <mergeCell ref="G68:I69"/>
    <mergeCell ref="J68:M69"/>
    <mergeCell ref="N68:Q69"/>
    <mergeCell ref="G70:I70"/>
    <mergeCell ref="J70:M70"/>
    <mergeCell ref="N70:Q70"/>
    <mergeCell ref="J61:M61"/>
    <mergeCell ref="N61:Q61"/>
    <mergeCell ref="AI85:AJ85"/>
    <mergeCell ref="G56:I56"/>
    <mergeCell ref="J56:M56"/>
    <mergeCell ref="N56:Q56"/>
    <mergeCell ref="G57:I57"/>
    <mergeCell ref="J57:M57"/>
    <mergeCell ref="N57:Q57"/>
    <mergeCell ref="G58:I59"/>
    <mergeCell ref="J58:M59"/>
    <mergeCell ref="N58:Q59"/>
    <mergeCell ref="R58:S64"/>
    <mergeCell ref="AI58:AJ64"/>
    <mergeCell ref="J65:M65"/>
    <mergeCell ref="N65:Q65"/>
    <mergeCell ref="G66:I66"/>
    <mergeCell ref="J66:M66"/>
    <mergeCell ref="N66:Q66"/>
    <mergeCell ref="G67:I67"/>
    <mergeCell ref="J67:M67"/>
    <mergeCell ref="N67:Q67"/>
    <mergeCell ref="G62:I62"/>
    <mergeCell ref="J62:M62"/>
    <mergeCell ref="A76:B78"/>
    <mergeCell ref="E76:F77"/>
    <mergeCell ref="R76:S77"/>
    <mergeCell ref="AI76:AJ77"/>
    <mergeCell ref="AX76:AZ76"/>
    <mergeCell ref="E78:F84"/>
    <mergeCell ref="R78:S84"/>
    <mergeCell ref="AI78:AJ84"/>
    <mergeCell ref="AX78:AY79"/>
    <mergeCell ref="A79:B79"/>
    <mergeCell ref="A80:B81"/>
    <mergeCell ref="AX81:AY82"/>
    <mergeCell ref="A82:B82"/>
    <mergeCell ref="A83:B84"/>
    <mergeCell ref="AX84:AY85"/>
    <mergeCell ref="A85:B85"/>
    <mergeCell ref="E85:F85"/>
    <mergeCell ref="R85:S85"/>
    <mergeCell ref="G78:I79"/>
    <mergeCell ref="J78:M79"/>
    <mergeCell ref="N78:Q79"/>
    <mergeCell ref="G80:I80"/>
    <mergeCell ref="J80:M80"/>
    <mergeCell ref="N80:Q80"/>
    <mergeCell ref="A66:B68"/>
    <mergeCell ref="E66:F67"/>
    <mergeCell ref="R66:S67"/>
    <mergeCell ref="AI66:AJ67"/>
    <mergeCell ref="G65:I65"/>
    <mergeCell ref="AX66:AZ66"/>
    <mergeCell ref="E68:F74"/>
    <mergeCell ref="R68:S74"/>
    <mergeCell ref="AI68:AJ74"/>
    <mergeCell ref="AX68:AY69"/>
    <mergeCell ref="A69:B69"/>
    <mergeCell ref="A70:B71"/>
    <mergeCell ref="AX71:AY72"/>
    <mergeCell ref="A72:B72"/>
    <mergeCell ref="A73:B74"/>
    <mergeCell ref="AX74:AY75"/>
    <mergeCell ref="A75:B75"/>
    <mergeCell ref="E75:F75"/>
    <mergeCell ref="R75:S75"/>
    <mergeCell ref="AI75:AJ75"/>
    <mergeCell ref="G73:I74"/>
    <mergeCell ref="J73:M74"/>
    <mergeCell ref="N73:Q74"/>
    <mergeCell ref="G75:I75"/>
    <mergeCell ref="AX58:AY59"/>
    <mergeCell ref="A59:B59"/>
    <mergeCell ref="A60:B61"/>
    <mergeCell ref="AX61:AY62"/>
    <mergeCell ref="A62:B62"/>
    <mergeCell ref="A63:B64"/>
    <mergeCell ref="AX64:AY65"/>
    <mergeCell ref="AJ47:AZ47"/>
    <mergeCell ref="AJ48:AZ54"/>
    <mergeCell ref="A52:AH54"/>
    <mergeCell ref="A56:B58"/>
    <mergeCell ref="E56:F57"/>
    <mergeCell ref="R56:S57"/>
    <mergeCell ref="AI56:AJ57"/>
    <mergeCell ref="AX56:AZ56"/>
    <mergeCell ref="E58:F64"/>
    <mergeCell ref="A65:B65"/>
    <mergeCell ref="E65:F65"/>
    <mergeCell ref="R65:S65"/>
    <mergeCell ref="AI65:AJ65"/>
    <mergeCell ref="G60:I60"/>
    <mergeCell ref="J60:M60"/>
    <mergeCell ref="N60:Q60"/>
    <mergeCell ref="G61:I61"/>
    <mergeCell ref="A42:B42"/>
    <mergeCell ref="C42:R42"/>
    <mergeCell ref="S42:AZ45"/>
    <mergeCell ref="A43:B43"/>
    <mergeCell ref="C43:R43"/>
    <mergeCell ref="A44:B44"/>
    <mergeCell ref="C44:R44"/>
    <mergeCell ref="A45:B45"/>
    <mergeCell ref="C45:R45"/>
    <mergeCell ref="W37:Z37"/>
    <mergeCell ref="AA37:AD37"/>
    <mergeCell ref="AI37:AJ37"/>
    <mergeCell ref="AK37:AM37"/>
    <mergeCell ref="AX36:AY37"/>
    <mergeCell ref="A37:B37"/>
    <mergeCell ref="E37:F37"/>
    <mergeCell ref="G37:I37"/>
    <mergeCell ref="J37:M37"/>
    <mergeCell ref="N37:Q37"/>
    <mergeCell ref="R37:S37"/>
    <mergeCell ref="AN37:AQ37"/>
    <mergeCell ref="AR37:AU37"/>
    <mergeCell ref="AV37:AW37"/>
    <mergeCell ref="E30:F36"/>
    <mergeCell ref="G30:I31"/>
    <mergeCell ref="J30:M31"/>
    <mergeCell ref="N30:Q31"/>
    <mergeCell ref="R30:S36"/>
    <mergeCell ref="AX33:AY34"/>
    <mergeCell ref="A34:B34"/>
    <mergeCell ref="G34:I34"/>
    <mergeCell ref="J34:M34"/>
    <mergeCell ref="N34:Q34"/>
    <mergeCell ref="T34:V34"/>
    <mergeCell ref="AV34:AW34"/>
    <mergeCell ref="A35:B36"/>
    <mergeCell ref="G35:I36"/>
    <mergeCell ref="J35:M36"/>
    <mergeCell ref="N35:Q36"/>
    <mergeCell ref="T35:V36"/>
    <mergeCell ref="W35:Z36"/>
    <mergeCell ref="AA35:AD36"/>
    <mergeCell ref="AK35:AM36"/>
    <mergeCell ref="W34:Z34"/>
    <mergeCell ref="AA34:AD34"/>
    <mergeCell ref="AK34:AM34"/>
    <mergeCell ref="AN34:AQ34"/>
    <mergeCell ref="AR34:AU34"/>
    <mergeCell ref="AN35:AQ36"/>
    <mergeCell ref="AR35:AU36"/>
    <mergeCell ref="AV35:AW36"/>
    <mergeCell ref="AE35:AG36"/>
    <mergeCell ref="AR29:AU29"/>
    <mergeCell ref="AV29:AW29"/>
    <mergeCell ref="AE30:AG31"/>
    <mergeCell ref="AE32:AG32"/>
    <mergeCell ref="AE33:AG33"/>
    <mergeCell ref="AX30:AY31"/>
    <mergeCell ref="A31:B31"/>
    <mergeCell ref="A32:B33"/>
    <mergeCell ref="G32:I32"/>
    <mergeCell ref="J32:M32"/>
    <mergeCell ref="N32:Q32"/>
    <mergeCell ref="T32:V32"/>
    <mergeCell ref="W32:Z32"/>
    <mergeCell ref="W30:Z31"/>
    <mergeCell ref="AA30:AD31"/>
    <mergeCell ref="AI30:AJ36"/>
    <mergeCell ref="AK30:AM31"/>
    <mergeCell ref="AN30:AQ31"/>
    <mergeCell ref="AA32:AD32"/>
    <mergeCell ref="AK32:AM32"/>
    <mergeCell ref="AN32:AQ32"/>
    <mergeCell ref="A28:B30"/>
    <mergeCell ref="AR32:AU32"/>
    <mergeCell ref="AV32:AW32"/>
    <mergeCell ref="AV30:AW31"/>
    <mergeCell ref="J33:M33"/>
    <mergeCell ref="N33:Q33"/>
    <mergeCell ref="T33:V33"/>
    <mergeCell ref="W33:Z33"/>
    <mergeCell ref="AA33:AD33"/>
    <mergeCell ref="AK33:AM33"/>
    <mergeCell ref="AN33:AQ33"/>
    <mergeCell ref="AR33:AU33"/>
    <mergeCell ref="AV33:AW33"/>
    <mergeCell ref="T30:V31"/>
    <mergeCell ref="AR30:AU31"/>
    <mergeCell ref="AK28:AM28"/>
    <mergeCell ref="AN28:AQ28"/>
    <mergeCell ref="AR28:AU28"/>
    <mergeCell ref="AV28:AW28"/>
    <mergeCell ref="AX28:AZ28"/>
    <mergeCell ref="G29:I29"/>
    <mergeCell ref="J29:M29"/>
    <mergeCell ref="N29:Q29"/>
    <mergeCell ref="T29:V29"/>
    <mergeCell ref="W29:Z29"/>
    <mergeCell ref="R28:S29"/>
    <mergeCell ref="T28:V28"/>
    <mergeCell ref="W28:Z28"/>
    <mergeCell ref="AA28:AD28"/>
    <mergeCell ref="AI28:AJ29"/>
    <mergeCell ref="AA29:AD29"/>
    <mergeCell ref="G28:I28"/>
    <mergeCell ref="J28:M28"/>
    <mergeCell ref="N28:Q28"/>
    <mergeCell ref="AK29:AM29"/>
    <mergeCell ref="AN29:AQ29"/>
    <mergeCell ref="AH28:AH37"/>
    <mergeCell ref="AE29:AG29"/>
    <mergeCell ref="AE34:AG34"/>
    <mergeCell ref="AX26:AY27"/>
    <mergeCell ref="AV27:AW27"/>
    <mergeCell ref="AA27:AD27"/>
    <mergeCell ref="AI27:AJ27"/>
    <mergeCell ref="AK27:AM27"/>
    <mergeCell ref="AN27:AQ27"/>
    <mergeCell ref="AR27:AU27"/>
    <mergeCell ref="A27:B27"/>
    <mergeCell ref="E27:F27"/>
    <mergeCell ref="G27:I27"/>
    <mergeCell ref="J27:M27"/>
    <mergeCell ref="N27:Q27"/>
    <mergeCell ref="R27:S27"/>
    <mergeCell ref="T27:V27"/>
    <mergeCell ref="W27:Z27"/>
    <mergeCell ref="AE27:AG27"/>
    <mergeCell ref="AK24:AM24"/>
    <mergeCell ref="AA23:AD23"/>
    <mergeCell ref="AK23:AM23"/>
    <mergeCell ref="AN23:AQ23"/>
    <mergeCell ref="AR23:AU23"/>
    <mergeCell ref="AV23:AW23"/>
    <mergeCell ref="AK25:AM26"/>
    <mergeCell ref="AN25:AQ26"/>
    <mergeCell ref="AR25:AU26"/>
    <mergeCell ref="AV25:AW26"/>
    <mergeCell ref="AX20:AY21"/>
    <mergeCell ref="A21:B21"/>
    <mergeCell ref="A22:B23"/>
    <mergeCell ref="G22:I22"/>
    <mergeCell ref="J22:M22"/>
    <mergeCell ref="N22:Q22"/>
    <mergeCell ref="T22:V22"/>
    <mergeCell ref="W22:Z22"/>
    <mergeCell ref="AA22:AD22"/>
    <mergeCell ref="AI20:AJ26"/>
    <mergeCell ref="AK20:AM21"/>
    <mergeCell ref="AN20:AQ21"/>
    <mergeCell ref="AR20:AU21"/>
    <mergeCell ref="AV20:AW21"/>
    <mergeCell ref="AK22:AM22"/>
    <mergeCell ref="A25:B26"/>
    <mergeCell ref="G25:I26"/>
    <mergeCell ref="J25:M26"/>
    <mergeCell ref="N25:Q26"/>
    <mergeCell ref="T25:V26"/>
    <mergeCell ref="AN22:AQ22"/>
    <mergeCell ref="AR22:AU22"/>
    <mergeCell ref="AX23:AY24"/>
    <mergeCell ref="A24:B24"/>
    <mergeCell ref="AV22:AW22"/>
    <mergeCell ref="AR19:AU19"/>
    <mergeCell ref="AV19:AW19"/>
    <mergeCell ref="E20:F26"/>
    <mergeCell ref="G20:I21"/>
    <mergeCell ref="J20:M21"/>
    <mergeCell ref="N20:Q21"/>
    <mergeCell ref="R20:S26"/>
    <mergeCell ref="T20:V21"/>
    <mergeCell ref="W20:Z21"/>
    <mergeCell ref="AA20:AD21"/>
    <mergeCell ref="G23:I23"/>
    <mergeCell ref="J23:M23"/>
    <mergeCell ref="N23:Q23"/>
    <mergeCell ref="T23:V23"/>
    <mergeCell ref="W23:Z23"/>
    <mergeCell ref="W25:Z26"/>
    <mergeCell ref="AA25:AD26"/>
    <mergeCell ref="AN24:AQ24"/>
    <mergeCell ref="AR24:AU24"/>
    <mergeCell ref="AV24:AW24"/>
    <mergeCell ref="G24:I24"/>
    <mergeCell ref="J24:M24"/>
    <mergeCell ref="N24:Q24"/>
    <mergeCell ref="AR18:AU18"/>
    <mergeCell ref="AV18:AW18"/>
    <mergeCell ref="AX18:AZ18"/>
    <mergeCell ref="G19:I19"/>
    <mergeCell ref="J19:M19"/>
    <mergeCell ref="N19:Q19"/>
    <mergeCell ref="T19:V19"/>
    <mergeCell ref="W19:Z19"/>
    <mergeCell ref="AA19:AD19"/>
    <mergeCell ref="W18:Z18"/>
    <mergeCell ref="AA18:AD18"/>
    <mergeCell ref="AI18:AJ19"/>
    <mergeCell ref="AK18:AM18"/>
    <mergeCell ref="AN18:AQ18"/>
    <mergeCell ref="AK19:AM19"/>
    <mergeCell ref="AN19:AQ19"/>
    <mergeCell ref="AE18:AG18"/>
    <mergeCell ref="AH18:AH27"/>
    <mergeCell ref="AE19:AG19"/>
    <mergeCell ref="AE20:AG21"/>
    <mergeCell ref="AE22:AG22"/>
    <mergeCell ref="AE23:AG23"/>
    <mergeCell ref="AE24:AG24"/>
    <mergeCell ref="AE25:AG26"/>
    <mergeCell ref="A18:B20"/>
    <mergeCell ref="E18:F19"/>
    <mergeCell ref="G18:I18"/>
    <mergeCell ref="J18:M18"/>
    <mergeCell ref="N18:Q18"/>
    <mergeCell ref="R18:S19"/>
    <mergeCell ref="T18:V18"/>
    <mergeCell ref="W17:Z17"/>
    <mergeCell ref="C18:C22"/>
    <mergeCell ref="D18:D27"/>
    <mergeCell ref="C23:C27"/>
    <mergeCell ref="T24:V24"/>
    <mergeCell ref="W24:Z24"/>
    <mergeCell ref="AX16:AY17"/>
    <mergeCell ref="A17:B17"/>
    <mergeCell ref="E17:F17"/>
    <mergeCell ref="G17:I17"/>
    <mergeCell ref="J17:M17"/>
    <mergeCell ref="N17:Q17"/>
    <mergeCell ref="R17:S17"/>
    <mergeCell ref="T17:V17"/>
    <mergeCell ref="T15:V16"/>
    <mergeCell ref="W15:Z16"/>
    <mergeCell ref="AA15:AD16"/>
    <mergeCell ref="AK15:AM16"/>
    <mergeCell ref="AN15:AQ16"/>
    <mergeCell ref="AR17:AU17"/>
    <mergeCell ref="AV17:AW17"/>
    <mergeCell ref="AA17:AD17"/>
    <mergeCell ref="AI17:AJ17"/>
    <mergeCell ref="AK17:AM17"/>
    <mergeCell ref="AN17:AQ17"/>
    <mergeCell ref="AE17:AG17"/>
    <mergeCell ref="AV15:AW16"/>
    <mergeCell ref="AX13:AY14"/>
    <mergeCell ref="A14:B14"/>
    <mergeCell ref="E14:F14"/>
    <mergeCell ref="G14:I14"/>
    <mergeCell ref="J14:M14"/>
    <mergeCell ref="N14:Q14"/>
    <mergeCell ref="T14:V14"/>
    <mergeCell ref="W14:Z14"/>
    <mergeCell ref="AA14:AD14"/>
    <mergeCell ref="N13:Q13"/>
    <mergeCell ref="T13:V13"/>
    <mergeCell ref="W13:Z13"/>
    <mergeCell ref="AA13:AD13"/>
    <mergeCell ref="AK13:AM13"/>
    <mergeCell ref="AK14:AM14"/>
    <mergeCell ref="AN14:AQ14"/>
    <mergeCell ref="AR14:AU14"/>
    <mergeCell ref="AV14:AW14"/>
    <mergeCell ref="AN13:AQ13"/>
    <mergeCell ref="AR13:AU13"/>
    <mergeCell ref="AE10:AG11"/>
    <mergeCell ref="AE12:AG12"/>
    <mergeCell ref="AE13:AG13"/>
    <mergeCell ref="AE14:AG14"/>
    <mergeCell ref="AE15:AG16"/>
    <mergeCell ref="A11:B11"/>
    <mergeCell ref="A12:B13"/>
    <mergeCell ref="E12:F12"/>
    <mergeCell ref="G12:I12"/>
    <mergeCell ref="J12:M12"/>
    <mergeCell ref="N12:Q12"/>
    <mergeCell ref="C13:D17"/>
    <mergeCell ref="E13:F13"/>
    <mergeCell ref="G13:I13"/>
    <mergeCell ref="J13:M13"/>
    <mergeCell ref="A15:B16"/>
    <mergeCell ref="E15:F16"/>
    <mergeCell ref="G15:I16"/>
    <mergeCell ref="J15:M16"/>
    <mergeCell ref="N15:Q16"/>
    <mergeCell ref="A8:B10"/>
    <mergeCell ref="C8:D12"/>
    <mergeCell ref="AR10:AU11"/>
    <mergeCell ref="AN10:AQ11"/>
    <mergeCell ref="AV10:AW11"/>
    <mergeCell ref="AX10:AY11"/>
    <mergeCell ref="AR12:AU12"/>
    <mergeCell ref="AV12:AW12"/>
    <mergeCell ref="AV9:AW9"/>
    <mergeCell ref="E10:F11"/>
    <mergeCell ref="G10:I11"/>
    <mergeCell ref="J10:M11"/>
    <mergeCell ref="N10:Q11"/>
    <mergeCell ref="R10:S16"/>
    <mergeCell ref="T10:V11"/>
    <mergeCell ref="W10:Z11"/>
    <mergeCell ref="AA10:AD11"/>
    <mergeCell ref="T12:V12"/>
    <mergeCell ref="W12:Z12"/>
    <mergeCell ref="AA12:AD12"/>
    <mergeCell ref="AK12:AM12"/>
    <mergeCell ref="AN12:AQ12"/>
    <mergeCell ref="AI10:AJ16"/>
    <mergeCell ref="AK10:AM11"/>
    <mergeCell ref="AV13:AW13"/>
    <mergeCell ref="AR15:AU16"/>
    <mergeCell ref="AV8:AW8"/>
    <mergeCell ref="AX8:AZ8"/>
    <mergeCell ref="E9:F9"/>
    <mergeCell ref="G9:I9"/>
    <mergeCell ref="J9:M9"/>
    <mergeCell ref="N9:Q9"/>
    <mergeCell ref="T9:V9"/>
    <mergeCell ref="W9:Z9"/>
    <mergeCell ref="AA9:AD9"/>
    <mergeCell ref="AA8:AD8"/>
    <mergeCell ref="AI8:AJ9"/>
    <mergeCell ref="AK8:AM8"/>
    <mergeCell ref="AN8:AQ8"/>
    <mergeCell ref="AR8:AU8"/>
    <mergeCell ref="AK9:AM9"/>
    <mergeCell ref="AN9:AQ9"/>
    <mergeCell ref="AR9:AU9"/>
    <mergeCell ref="E8:F8"/>
    <mergeCell ref="G8:I8"/>
    <mergeCell ref="J8:M8"/>
    <mergeCell ref="N8:Q8"/>
    <mergeCell ref="R8:S9"/>
    <mergeCell ref="T8:V8"/>
    <mergeCell ref="W8:Z8"/>
    <mergeCell ref="BB5:BP8"/>
    <mergeCell ref="A1:AJ1"/>
    <mergeCell ref="A3:C3"/>
    <mergeCell ref="D3:AI3"/>
    <mergeCell ref="A5:F5"/>
    <mergeCell ref="A6:C6"/>
    <mergeCell ref="I6:J6"/>
    <mergeCell ref="M6:N6"/>
    <mergeCell ref="Q6:R6"/>
    <mergeCell ref="AJ6:AK6"/>
    <mergeCell ref="AM6:AN6"/>
    <mergeCell ref="AQ6:AR6"/>
    <mergeCell ref="AU6:AV6"/>
    <mergeCell ref="AX6:AZ6"/>
    <mergeCell ref="C7:D7"/>
    <mergeCell ref="E7:F7"/>
    <mergeCell ref="R7:S7"/>
    <mergeCell ref="AI7:AJ7"/>
    <mergeCell ref="S6:T6"/>
    <mergeCell ref="V6:W6"/>
    <mergeCell ref="Z6:AA6"/>
    <mergeCell ref="AD6:AE6"/>
    <mergeCell ref="AH8:AH17"/>
    <mergeCell ref="AE9:AG9"/>
    <mergeCell ref="AE37:AG37"/>
    <mergeCell ref="D6:F6"/>
    <mergeCell ref="G6:H6"/>
    <mergeCell ref="C56:C60"/>
    <mergeCell ref="D56:D65"/>
    <mergeCell ref="C61:C65"/>
    <mergeCell ref="C66:C70"/>
    <mergeCell ref="D66:D75"/>
    <mergeCell ref="C71:C75"/>
    <mergeCell ref="C28:C32"/>
    <mergeCell ref="D28:D37"/>
    <mergeCell ref="C33:C37"/>
    <mergeCell ref="AE8:AG8"/>
    <mergeCell ref="AE28:AG28"/>
    <mergeCell ref="AF6:AG6"/>
    <mergeCell ref="AA24:AD24"/>
    <mergeCell ref="E28:F29"/>
    <mergeCell ref="G33:I33"/>
    <mergeCell ref="A39:AZ39"/>
    <mergeCell ref="A41:R41"/>
    <mergeCell ref="S41:AY41"/>
    <mergeCell ref="T37:V37"/>
    <mergeCell ref="AH6:AI6"/>
    <mergeCell ref="AX7:AZ7"/>
    <mergeCell ref="C76:C80"/>
    <mergeCell ref="D76:D85"/>
    <mergeCell ref="C81:C85"/>
    <mergeCell ref="AE56:AG56"/>
    <mergeCell ref="AH56:AH65"/>
    <mergeCell ref="AE57:AG57"/>
    <mergeCell ref="AE58:AG59"/>
    <mergeCell ref="AE60:AG60"/>
    <mergeCell ref="AE61:AG61"/>
    <mergeCell ref="AE62:AG62"/>
    <mergeCell ref="AE63:AG64"/>
    <mergeCell ref="AE65:AG65"/>
    <mergeCell ref="AE66:AG66"/>
    <mergeCell ref="AH66:AH75"/>
    <mergeCell ref="AE67:AG67"/>
    <mergeCell ref="AE68:AG69"/>
    <mergeCell ref="AE70:AG70"/>
    <mergeCell ref="AE71:AG71"/>
    <mergeCell ref="AE72:AG72"/>
    <mergeCell ref="AE73:AG74"/>
    <mergeCell ref="AE75:AG75"/>
    <mergeCell ref="AE76:AG76"/>
    <mergeCell ref="AH76:AH85"/>
    <mergeCell ref="AE77:AG77"/>
  </mergeCells>
  <phoneticPr fontId="3"/>
  <dataValidations count="4">
    <dataValidation type="list" allowBlank="1" showInputMessage="1" sqref="AK8:AW8 AK13:AW13 AK18:AW18 AK23:AW23 AK28:AW28 AK33:AW33 AK56:AW56 AK61:AW61 AK66:AW66 AK71:AW71 AK76:AW76 AK81:AW81" xr:uid="{B9E396BF-5E47-4781-B95E-31C016993204}">
      <formula1>$BL$8:$BL$25</formula1>
    </dataValidation>
    <dataValidation type="list" allowBlank="1" showInputMessage="1" sqref="T13:AE13 T18:AE18 T23:AE23 T76:AE76 T33:AE33 T8:AE8 T61:AE61 T28:AE28 T71:AE71 T56:AE56 T66:AE66 T81:AE81" xr:uid="{18552439-89D7-4947-B410-1B6092E2C014}">
      <formula1>$BK$8:$BK$25</formula1>
    </dataValidation>
    <dataValidation type="list" allowBlank="1" showInputMessage="1" sqref="G8:Q8 G13:Q13 G18:Q18 G23:Q23 G28:Q28 G33:Q33 G76:Q76 G81:Q81 G66:Q66 G71:Q71 G56:Q56 G61:Q61" xr:uid="{985DBB93-E454-4906-A7F1-4540B4C4BEF1}">
      <formula1>$BJ$8:$BJ$27</formula1>
    </dataValidation>
    <dataValidation type="list" allowBlank="1" showInputMessage="1" showErrorMessage="1" sqref="AI10:AJ16 R10:S16 R20:S26 AI20:AJ26 AI30:AJ36 R30:S36 E30:F36 E20:F26 R58:S64 AI58:AJ64 E58:F64 R68:S74 AI68:AJ74 E68:F74 R78:S84 AI78:AJ84 E78:F84" xr:uid="{E370724D-73D4-4199-BA30-B837FF801CA4}">
      <formula1>$BH$9:$BH$13</formula1>
    </dataValidation>
  </dataValidations>
  <hyperlinks>
    <hyperlink ref="BB5:BP8" location="【2ヵ月前】活動ﾌﾟﾛｸﾞﾗﾑ!A1" display="活動ﾌﾟﾛｸﾞﾗﾑｼｰﾄへ" xr:uid="{8544E8A1-2268-4D8A-B258-E2A7142555D1}"/>
  </hyperlinks>
  <printOptions horizontalCentered="1"/>
  <pageMargins left="0.39370078740157483" right="0.39370078740157483" top="0.39370078740157483" bottom="0.39370078740157483" header="0.39370078740157483" footer="0.39370078740157483"/>
  <pageSetup paperSize="9" scale="8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85725</xdr:colOff>
                    <xdr:row>40</xdr:row>
                    <xdr:rowOff>209550</xdr:rowOff>
                  </from>
                  <to>
                    <xdr:col>2</xdr:col>
                    <xdr:colOff>57150</xdr:colOff>
                    <xdr:row>41</xdr:row>
                    <xdr:rowOff>209550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76200</xdr:colOff>
                    <xdr:row>41</xdr:row>
                    <xdr:rowOff>209550</xdr:rowOff>
                  </from>
                  <to>
                    <xdr:col>2</xdr:col>
                    <xdr:colOff>38100</xdr:colOff>
                    <xdr:row>43</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85725</xdr:colOff>
                    <xdr:row>42</xdr:row>
                    <xdr:rowOff>219075</xdr:rowOff>
                  </from>
                  <to>
                    <xdr:col>2</xdr:col>
                    <xdr:colOff>38100</xdr:colOff>
                    <xdr:row>44</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76200</xdr:colOff>
                    <xdr:row>43</xdr:row>
                    <xdr:rowOff>200025</xdr:rowOff>
                  </from>
                  <to>
                    <xdr:col>2</xdr:col>
                    <xdr:colOff>38100</xdr:colOff>
                    <xdr:row>45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A5FF8F50-CC26-47B7-A392-432A2033A0E7}">
            <xm:f>【2ヵ月前】利用申込書!$AQ$5=【2ヵ月前】利用申込書!$BW$10</xm:f>
            <x14:dxf>
              <fill>
                <patternFill>
                  <bgColor theme="0" tint="-0.499984740745262"/>
                </patternFill>
              </fill>
            </x14:dxf>
          </x14:cfRule>
          <xm:sqref>C18:D18</xm:sqref>
        </x14:conditionalFormatting>
        <x14:conditionalFormatting xmlns:xm="http://schemas.microsoft.com/office/excel/2006/main">
          <x14:cfRule type="expression" priority="13" id="{E62ED6D7-6DB4-4B74-9A8F-81596501506C}">
            <xm:f>【2ヵ月前】利用申込書!$AQ$5=【2ヵ月前】利用申込書!$BW$10</xm:f>
            <x14:dxf>
              <fill>
                <patternFill>
                  <bgColor theme="0" tint="-0.499984740745262"/>
                </patternFill>
              </fill>
            </x14:dxf>
          </x14:cfRule>
          <xm:sqref>C28:D28</xm:sqref>
        </x14:conditionalFormatting>
        <x14:conditionalFormatting xmlns:xm="http://schemas.microsoft.com/office/excel/2006/main">
          <x14:cfRule type="expression" priority="12" id="{657642C0-E2E5-4433-A5F8-B8028CB6A6B5}">
            <xm:f>【2ヵ月前】利用申込書!$AQ$5=【2ヵ月前】利用申込書!$BW$10</xm:f>
            <x14:dxf>
              <fill>
                <patternFill>
                  <bgColor theme="0" tint="-0.499984740745262"/>
                </patternFill>
              </fill>
            </x14:dxf>
          </x14:cfRule>
          <xm:sqref>C23:C27 C33:C37</xm:sqref>
        </x14:conditionalFormatting>
        <x14:conditionalFormatting xmlns:xm="http://schemas.microsoft.com/office/excel/2006/main">
          <x14:cfRule type="expression" priority="11" id="{49556200-8D20-4CE9-B653-101F58EF6233}">
            <xm:f>【2ヵ月前】利用申込書!$AQ$5=【2ヵ月前】利用申込書!$BW$10</xm:f>
            <x14:dxf>
              <fill>
                <patternFill>
                  <bgColor theme="0" tint="-0.499984740745262"/>
                </patternFill>
              </fill>
            </x14:dxf>
          </x14:cfRule>
          <xm:sqref>AE18:AH27</xm:sqref>
        </x14:conditionalFormatting>
        <x14:conditionalFormatting xmlns:xm="http://schemas.microsoft.com/office/excel/2006/main">
          <x14:cfRule type="expression" priority="10" id="{C22E5553-9C2E-41F5-BCEE-B5BDCBF28D72}">
            <xm:f>【2ヵ月前】利用申込書!$AQ$5=【2ヵ月前】利用申込書!$BW$10</xm:f>
            <x14:dxf>
              <fill>
                <patternFill>
                  <bgColor theme="0" tint="-0.499984740745262"/>
                </patternFill>
              </fill>
            </x14:dxf>
          </x14:cfRule>
          <xm:sqref>C56:D56</xm:sqref>
        </x14:conditionalFormatting>
        <x14:conditionalFormatting xmlns:xm="http://schemas.microsoft.com/office/excel/2006/main">
          <x14:cfRule type="expression" priority="9" id="{C11973F4-765A-4D82-BAB5-A68C8575D085}">
            <xm:f>【2ヵ月前】利用申込書!$AQ$5=【2ヵ月前】利用申込書!$BW$10</xm:f>
            <x14:dxf>
              <fill>
                <patternFill>
                  <bgColor theme="0" tint="-0.499984740745262"/>
                </patternFill>
              </fill>
            </x14:dxf>
          </x14:cfRule>
          <xm:sqref>C61:C65</xm:sqref>
        </x14:conditionalFormatting>
        <x14:conditionalFormatting xmlns:xm="http://schemas.microsoft.com/office/excel/2006/main">
          <x14:cfRule type="expression" priority="8" id="{D48B1339-58D8-49CB-B812-39095AEEEC14}">
            <xm:f>【2ヵ月前】利用申込書!$AQ$5=【2ヵ月前】利用申込書!$BW$10</xm:f>
            <x14:dxf>
              <fill>
                <patternFill>
                  <bgColor theme="0" tint="-0.499984740745262"/>
                </patternFill>
              </fill>
            </x14:dxf>
          </x14:cfRule>
          <xm:sqref>C66</xm:sqref>
        </x14:conditionalFormatting>
        <x14:conditionalFormatting xmlns:xm="http://schemas.microsoft.com/office/excel/2006/main">
          <x14:cfRule type="expression" priority="7" id="{CFC497F0-3932-43BA-AD1B-66B68F7A56D3}">
            <xm:f>【2ヵ月前】利用申込書!$AQ$5=【2ヵ月前】利用申込書!$BW$10</xm:f>
            <x14:dxf>
              <fill>
                <patternFill>
                  <bgColor theme="0" tint="-0.499984740745262"/>
                </patternFill>
              </fill>
            </x14:dxf>
          </x14:cfRule>
          <xm:sqref>C71:C75</xm:sqref>
        </x14:conditionalFormatting>
        <x14:conditionalFormatting xmlns:xm="http://schemas.microsoft.com/office/excel/2006/main">
          <x14:cfRule type="expression" priority="6" id="{6886E64C-195D-4501-A74E-7B887821FFC0}">
            <xm:f>【2ヵ月前】利用申込書!$AQ$5=【2ヵ月前】利用申込書!$BW$10</xm:f>
            <x14:dxf>
              <fill>
                <patternFill>
                  <bgColor theme="0" tint="-0.499984740745262"/>
                </patternFill>
              </fill>
            </x14:dxf>
          </x14:cfRule>
          <xm:sqref>C76:D76</xm:sqref>
        </x14:conditionalFormatting>
        <x14:conditionalFormatting xmlns:xm="http://schemas.microsoft.com/office/excel/2006/main">
          <x14:cfRule type="expression" priority="5" id="{46C3F693-2A18-4A0F-BC2A-DB7692379D47}">
            <xm:f>【2ヵ月前】利用申込書!$AQ$5=【2ヵ月前】利用申込書!$BW$10</xm:f>
            <x14:dxf>
              <fill>
                <patternFill>
                  <bgColor theme="0" tint="-0.499984740745262"/>
                </patternFill>
              </fill>
            </x14:dxf>
          </x14:cfRule>
          <xm:sqref>C81:C85</xm:sqref>
        </x14:conditionalFormatting>
        <x14:conditionalFormatting xmlns:xm="http://schemas.microsoft.com/office/excel/2006/main">
          <x14:cfRule type="expression" priority="4" id="{11565432-3C11-42B2-B9B3-757F4C8FFAFA}">
            <xm:f>【2ヵ月前】利用申込書!$AQ$5=【2ヵ月前】利用申込書!$BW$10</xm:f>
            <x14:dxf>
              <fill>
                <patternFill>
                  <bgColor theme="0" tint="-0.499984740745262"/>
                </patternFill>
              </fill>
            </x14:dxf>
          </x14:cfRule>
          <xm:sqref>D66</xm:sqref>
        </x14:conditionalFormatting>
        <x14:conditionalFormatting xmlns:xm="http://schemas.microsoft.com/office/excel/2006/main">
          <x14:cfRule type="expression" priority="3" id="{52A6AE2F-45D6-4647-A885-AAE68F9EB8DE}">
            <xm:f>【2ヵ月前】利用申込書!$AQ$5=【2ヵ月前】利用申込書!$BW$10</xm:f>
            <x14:dxf>
              <fill>
                <patternFill>
                  <bgColor theme="0" tint="-0.499984740745262"/>
                </patternFill>
              </fill>
            </x14:dxf>
          </x14:cfRule>
          <xm:sqref>AE56:AH65</xm:sqref>
        </x14:conditionalFormatting>
        <x14:conditionalFormatting xmlns:xm="http://schemas.microsoft.com/office/excel/2006/main">
          <x14:cfRule type="expression" priority="2" id="{8EDABE7A-6ABE-4F37-A5C2-AC32A09639FB}">
            <xm:f>【2ヵ月前】利用申込書!$AQ$5=【2ヵ月前】利用申込書!$BW$10</xm:f>
            <x14:dxf>
              <fill>
                <patternFill>
                  <bgColor theme="0" tint="-0.499984740745262"/>
                </patternFill>
              </fill>
            </x14:dxf>
          </x14:cfRule>
          <xm:sqref>AE66:AH75</xm:sqref>
        </x14:conditionalFormatting>
        <x14:conditionalFormatting xmlns:xm="http://schemas.microsoft.com/office/excel/2006/main">
          <x14:cfRule type="expression" priority="1" id="{D24F8914-0559-427C-A63F-FB231332A1B3}">
            <xm:f>【2ヵ月前】利用申込書!$AQ$5=【2ヵ月前】利用申込書!$BW$10</xm:f>
            <x14:dxf>
              <fill>
                <patternFill>
                  <bgColor theme="0" tint="-0.499984740745262"/>
                </patternFill>
              </fill>
            </x14:dxf>
          </x14:cfRule>
          <xm:sqref>AE76:AH85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【2ヵ月前】利用申込書</vt:lpstr>
      <vt:lpstr>【2ヵ月前】活動ﾌﾟﾛｸﾞﾗﾑ</vt:lpstr>
      <vt:lpstr>【2ヵ月前】食事・ｼｰﾂ等注文書</vt:lpstr>
      <vt:lpstr>(3泊以上のみ)【2ヵ月前】食事・ｼｰﾂ等注文書 (No2)</vt:lpstr>
      <vt:lpstr>【当日持参】利用団体名簿</vt:lpstr>
      <vt:lpstr>【当日持参】沢登り計画書</vt:lpstr>
      <vt:lpstr>【当日持参】登山計画書</vt:lpstr>
      <vt:lpstr>【当日持参】ｳｫｰｸﾗﾘｰ計画書</vt:lpstr>
      <vt:lpstr>【当日持参】ｵﾘﾝﾃｰﾘﾝｸﾞ計画書</vt:lpstr>
      <vt:lpstr>(記入例)利用申込書</vt:lpstr>
      <vt:lpstr>(記入例)活動ﾌﾟﾛｸﾞﾗﾑ</vt:lpstr>
      <vt:lpstr>'(3泊以上のみ)【2ヵ月前】食事・ｼｰﾂ等注文書 (No2)'!Print_Area</vt:lpstr>
      <vt:lpstr>'(記入例)活動ﾌﾟﾛｸﾞﾗﾑ'!Print_Area</vt:lpstr>
      <vt:lpstr>'(記入例)利用申込書'!Print_Area</vt:lpstr>
      <vt:lpstr>【2ヵ月前】活動ﾌﾟﾛｸﾞﾗﾑ!Print_Area</vt:lpstr>
      <vt:lpstr>【2ヵ月前】食事・ｼｰﾂ等注文書!Print_Area</vt:lpstr>
      <vt:lpstr>【2ヵ月前】利用申込書!Print_Area</vt:lpstr>
      <vt:lpstr>【当日持参】ｳｫｰｸﾗﾘｰ計画書!Print_Area</vt:lpstr>
      <vt:lpstr>【当日持参】ｵﾘﾝﾃｰﾘﾝｸﾞ計画書!Print_Area</vt:lpstr>
      <vt:lpstr>【当日持参】沢登り計画書!Print_Area</vt:lpstr>
      <vt:lpstr>【当日持参】登山計画書!Print_Area</vt:lpstr>
      <vt:lpstr>【当日持参】利用団体名簿!Print_Area</vt:lpstr>
      <vt:lpstr>【当日持参】利用団体名簿!Print_Titles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m.hashimoto</dc:creator>
  <cp:lastModifiedBy>ta.uehara</cp:lastModifiedBy>
  <cp:lastPrinted>2023-06-03T07:41:51Z</cp:lastPrinted>
  <dcterms:created xsi:type="dcterms:W3CDTF">2010-10-14T02:59:36Z</dcterms:created>
  <dcterms:modified xsi:type="dcterms:W3CDTF">2023-10-21T04:26:17Z</dcterms:modified>
</cp:coreProperties>
</file>